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7 Integrative and conjugative element (ICE)\Tn6828_CP011317\"/>
    </mc:Choice>
  </mc:AlternateContent>
  <xr:revisionPtr revIDLastSave="0" documentId="13_ncr:1_{FB5966E3-D51C-46FC-AA4E-982D5CCAF5A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8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3" i="1" l="1"/>
  <c r="F116" i="1"/>
  <c r="F115" i="1"/>
  <c r="F114" i="1"/>
  <c r="F113" i="1"/>
  <c r="F112" i="1"/>
  <c r="F111" i="1"/>
  <c r="F110" i="1"/>
  <c r="F109" i="1"/>
  <c r="F108" i="1"/>
  <c r="F107" i="1"/>
  <c r="F106" i="1"/>
  <c r="F105" i="1"/>
  <c r="D105" i="1"/>
  <c r="F104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D78" i="1"/>
  <c r="F78" i="1" s="1"/>
  <c r="C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D60" i="1"/>
  <c r="F60" i="1" s="1"/>
  <c r="F59" i="1"/>
  <c r="F58" i="1"/>
  <c r="F57" i="1"/>
  <c r="C57" i="1"/>
  <c r="F56" i="1"/>
  <c r="F55" i="1"/>
  <c r="F54" i="1"/>
  <c r="F53" i="1"/>
  <c r="F52" i="1"/>
  <c r="D51" i="1"/>
  <c r="F51" i="1" s="1"/>
  <c r="C51" i="1"/>
  <c r="F50" i="1"/>
  <c r="F49" i="1"/>
  <c r="F48" i="1"/>
  <c r="F47" i="1"/>
  <c r="F46" i="1"/>
  <c r="F45" i="1"/>
  <c r="F44" i="1"/>
  <c r="F43" i="1"/>
  <c r="F42" i="1"/>
  <c r="D41" i="1"/>
  <c r="F41" i="1" s="1"/>
  <c r="C41" i="1"/>
  <c r="F40" i="1"/>
  <c r="F39" i="1"/>
  <c r="F38" i="1"/>
  <c r="F37" i="1"/>
  <c r="F36" i="1"/>
  <c r="F35" i="1"/>
  <c r="F34" i="1"/>
  <c r="F33" i="1"/>
  <c r="F32" i="1"/>
  <c r="D31" i="1"/>
  <c r="F31" i="1" s="1"/>
  <c r="C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<sst xmlns="http://schemas.openxmlformats.org/spreadsheetml/2006/main" count="869" uniqueCount="232">
  <si>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</si>
  <si>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</si>
  <si>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</si>
  <si>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</si>
  <si>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</si>
  <si>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</si>
  <si>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</si>
  <si>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</si>
  <si>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</si>
  <si>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Product</t>
  </si>
  <si>
    <t>CP011317</t>
  </si>
  <si>
    <t>Tn6828_001</t>
  </si>
  <si>
    <t>+</t>
  </si>
  <si>
    <t>mobile_element</t>
  </si>
  <si>
    <t>Integrative and conjugative element: Tn6828</t>
  </si>
  <si>
    <t>Tn6828</t>
  </si>
  <si>
    <t>Tn6828_002</t>
  </si>
  <si>
    <t>repeat_region</t>
  </si>
  <si>
    <t>Tn6828 backbone: maintenance</t>
  </si>
  <si>
    <t>attL_Tn6828</t>
  </si>
  <si>
    <t>Attachment site at the left end of Tn6828</t>
  </si>
  <si>
    <t>Tn6828_003</t>
  </si>
  <si>
    <t>-</t>
  </si>
  <si>
    <t>CDS</t>
  </si>
  <si>
    <t>int</t>
  </si>
  <si>
    <t>Integrase</t>
  </si>
  <si>
    <t>Tn6828_004</t>
  </si>
  <si>
    <t>Tn6828 backbone: conjugal transfer</t>
  </si>
  <si>
    <t>rlx</t>
  </si>
  <si>
    <t>Relaxase</t>
  </si>
  <si>
    <t>Tn6828_005</t>
  </si>
  <si>
    <t>orf228</t>
  </si>
  <si>
    <t>Hypothetical protein</t>
  </si>
  <si>
    <t>Tn6828_006</t>
  </si>
  <si>
    <t>Tn6828_007</t>
  </si>
  <si>
    <t>Tn6828_008</t>
  </si>
  <si>
    <t>misc_feature</t>
  </si>
  <si>
    <t>ΔparE</t>
  </si>
  <si>
    <t>Truncated Type II toxin-antitoxin system protein ParE</t>
  </si>
  <si>
    <t>Tn6828_009</t>
  </si>
  <si>
    <t>Tn6828_010</t>
  </si>
  <si>
    <t>tivF3</t>
  </si>
  <si>
    <t>F-type type IV secretion, mating pair stabilization protein</t>
  </si>
  <si>
    <t>Tn6828_011</t>
  </si>
  <si>
    <t>Tn6828_012</t>
  </si>
  <si>
    <t>Tn6828_013</t>
  </si>
  <si>
    <t>tivF7</t>
  </si>
  <si>
    <t>F-type type IV secretion, pilus extension and retraction protein</t>
  </si>
  <si>
    <t>Tn6828_014</t>
  </si>
  <si>
    <t>Tn6828_015</t>
  </si>
  <si>
    <t>ATP-binding protein</t>
  </si>
  <si>
    <t>Tn6828_016</t>
  </si>
  <si>
    <t>dcm</t>
  </si>
  <si>
    <t>DNA cytosine methyltransferase Dcm</t>
  </si>
  <si>
    <t>Tn6828_017</t>
  </si>
  <si>
    <t>dsbG</t>
  </si>
  <si>
    <t>Protein-disulfide isomerase  DsbG</t>
  </si>
  <si>
    <t>Tn6828_018</t>
  </si>
  <si>
    <t>Tn6828_019</t>
  </si>
  <si>
    <t>tivF15</t>
  </si>
  <si>
    <t>F-type type IV secretion,ATPase/inner membrane complex component</t>
  </si>
  <si>
    <t>Tn6828_020</t>
  </si>
  <si>
    <t>Conjugative transfer region lipoprotein</t>
  </si>
  <si>
    <t>Tn6828_021</t>
  </si>
  <si>
    <t>Tn6828_022</t>
  </si>
  <si>
    <t>tivF12</t>
  </si>
  <si>
    <t>F-type type IV secretion, outer membrane-associated protein/outer membrane complex component</t>
  </si>
  <si>
    <t>Tn6828_023</t>
  </si>
  <si>
    <t>Tn6828_024</t>
  </si>
  <si>
    <t>Tn6828_025</t>
  </si>
  <si>
    <t>Tn6828_026</t>
  </si>
  <si>
    <t>Tn6828_027</t>
  </si>
  <si>
    <t>Type III effector Hop protein</t>
  </si>
  <si>
    <t>Tn6828_028</t>
  </si>
  <si>
    <t>Aconitase B</t>
  </si>
  <si>
    <t>Tn6828_029</t>
  </si>
  <si>
    <t>AAA family ATPase</t>
  </si>
  <si>
    <t>Tn6828_030</t>
  </si>
  <si>
    <t>Tn6828_031</t>
  </si>
  <si>
    <t>Tn6828_032</t>
  </si>
  <si>
    <t>cpl</t>
  </si>
  <si>
    <t>Coupling protein</t>
  </si>
  <si>
    <t>Tn6828_033</t>
  </si>
  <si>
    <t>Tn6828_034</t>
  </si>
  <si>
    <t>Tn6828_035</t>
  </si>
  <si>
    <t>Lytic transglycosylase</t>
  </si>
  <si>
    <t>Tn6828_036</t>
  </si>
  <si>
    <t>Tn6828_037</t>
  </si>
  <si>
    <t>mcp</t>
  </si>
  <si>
    <t>Methyl-accepting chemotaxis protein</t>
  </si>
  <si>
    <t>Tn6828_038</t>
  </si>
  <si>
    <t>Tn6828_039</t>
  </si>
  <si>
    <t>Tn6828_040</t>
  </si>
  <si>
    <t>Tn6828_041</t>
  </si>
  <si>
    <t>SNF2 family DEAD/DEAH box helicase</t>
  </si>
  <si>
    <t>Tn6828_042</t>
  </si>
  <si>
    <t>Class I SAM-dependent methyltransferase</t>
  </si>
  <si>
    <t>Tn6828_043</t>
  </si>
  <si>
    <t>Tn6828_044</t>
  </si>
  <si>
    <t>Tn6828_045</t>
  </si>
  <si>
    <t>Tn6828_046</t>
  </si>
  <si>
    <t>Tn6828_047</t>
  </si>
  <si>
    <t>Tn6828_048</t>
  </si>
  <si>
    <t>Tn6828_049</t>
  </si>
  <si>
    <t>Tn6828_050</t>
  </si>
  <si>
    <t>Tn6828_051</t>
  </si>
  <si>
    <t>Tn6828_052</t>
  </si>
  <si>
    <t>Tn6828_053</t>
  </si>
  <si>
    <t>Tn6828_054</t>
  </si>
  <si>
    <t>Tn6828_055</t>
  </si>
  <si>
    <t>∆orf645-5'</t>
  </si>
  <si>
    <t>Tn6828_056</t>
  </si>
  <si>
    <t>Tn6828_057</t>
  </si>
  <si>
    <t>Tn6828_058</t>
  </si>
  <si>
    <t>YhgA-like transposase/Rpn family recombination-promoting nuclease</t>
  </si>
  <si>
    <t>Tn6828_059</t>
  </si>
  <si>
    <t>Tn6828_060</t>
  </si>
  <si>
    <t>∆orf645-3'</t>
  </si>
  <si>
    <t>Truncated  hypothetical protein, 3' fragment (pseudogene)</t>
  </si>
  <si>
    <t>Tn6828_061</t>
  </si>
  <si>
    <t>pilM</t>
  </si>
  <si>
    <t>Type IVB group, thin and flexible pili, biogenesis protein</t>
  </si>
  <si>
    <t>Tn6828_062</t>
  </si>
  <si>
    <t>pilV</t>
  </si>
  <si>
    <t>Type IVB group, thin and flexible pili, pilus-tip adhesin protein</t>
  </si>
  <si>
    <t>Tn6828_063</t>
  </si>
  <si>
    <t>pilU</t>
  </si>
  <si>
    <t>Type IVB group, thin and flexible pili, ATPase protein</t>
  </si>
  <si>
    <t>Tn6828_064</t>
  </si>
  <si>
    <t>pilS</t>
  </si>
  <si>
    <t>Type IVB group, thin and flexible pili, prepilin protein</t>
  </si>
  <si>
    <t>Tn6828_065</t>
  </si>
  <si>
    <t>pilR</t>
  </si>
  <si>
    <t>Tn6828_066</t>
  </si>
  <si>
    <t>pilQ</t>
  </si>
  <si>
    <t>Tn6828_067</t>
  </si>
  <si>
    <t>pilP</t>
  </si>
  <si>
    <t>Tn6828_068</t>
  </si>
  <si>
    <t>pilO</t>
  </si>
  <si>
    <t>Type IVB group, thin and flexible pili, outer membrane protein</t>
  </si>
  <si>
    <t>Tn6828_069</t>
  </si>
  <si>
    <t>pilN</t>
  </si>
  <si>
    <t>Type IVB group, thin and flexible pili, outer membrane lipoprotein</t>
  </si>
  <si>
    <t>Tn6828_070</t>
  </si>
  <si>
    <t>pilL</t>
  </si>
  <si>
    <t>Tn6828_071</t>
  </si>
  <si>
    <t>Tn6828_072</t>
  </si>
  <si>
    <t>Tn6828_073</t>
  </si>
  <si>
    <t>Tn6828_074</t>
  </si>
  <si>
    <t>Tn6828_075</t>
  </si>
  <si>
    <t>topA</t>
  </si>
  <si>
    <t>Type I DNA topoisomerase</t>
  </si>
  <si>
    <t>Tn6828_076</t>
  </si>
  <si>
    <t>crpP-1.2</t>
  </si>
  <si>
    <t>Ciprofloxacin-modifying enzyme CrpP</t>
  </si>
  <si>
    <t>Tn6828_077</t>
  </si>
  <si>
    <t>Helix-turn-helix domain protein</t>
  </si>
  <si>
    <t>Tn6828_078</t>
  </si>
  <si>
    <t>Δssb</t>
  </si>
  <si>
    <t>Truncated single-stranded DNA-binding protein</t>
  </si>
  <si>
    <t>Tn6828_079</t>
  </si>
  <si>
    <t>Integrase regulator R</t>
  </si>
  <si>
    <t>Tn6828_080</t>
  </si>
  <si>
    <t>Tn6828_081</t>
  </si>
  <si>
    <t>Tn6828_082</t>
  </si>
  <si>
    <t>Tn6828_083</t>
  </si>
  <si>
    <t>Tn6828_084</t>
  </si>
  <si>
    <t>Tn6828_085</t>
  </si>
  <si>
    <t>parB</t>
  </si>
  <si>
    <t>Centromere-binding protein</t>
  </si>
  <si>
    <t>Tn6828_086</t>
  </si>
  <si>
    <t>Arc family DNA-binding protein</t>
  </si>
  <si>
    <t>Tn6828_087</t>
  </si>
  <si>
    <t>dam</t>
  </si>
  <si>
    <t>DNA adenine methylase Dam</t>
  </si>
  <si>
    <t>Tn6828_088</t>
  </si>
  <si>
    <t>yejK</t>
  </si>
  <si>
    <t>Nucleoid-associated protein YejK</t>
  </si>
  <si>
    <t>Tn6828_089</t>
  </si>
  <si>
    <t>Tn6828_090</t>
  </si>
  <si>
    <t>Tn6828_091</t>
  </si>
  <si>
    <t>Tn6828_092</t>
  </si>
  <si>
    <t>Tn6828_093</t>
  </si>
  <si>
    <t>Tn6828_094</t>
  </si>
  <si>
    <t>∆orf393-3'</t>
  </si>
  <si>
    <t>Tn6828_095</t>
  </si>
  <si>
    <t>Tn6828_096</t>
  </si>
  <si>
    <t>Tn6828_097</t>
  </si>
  <si>
    <t>Tn6828_098</t>
  </si>
  <si>
    <t>Tn6828_099</t>
  </si>
  <si>
    <t>Tn6828_100</t>
  </si>
  <si>
    <t>Tn6828_101</t>
  </si>
  <si>
    <t>Tn6828_102</t>
  </si>
  <si>
    <t>Tn6828_103</t>
  </si>
  <si>
    <t>Tn6828_104</t>
  </si>
  <si>
    <t>∆orf393-5'</t>
  </si>
  <si>
    <t>Tn6828_105</t>
  </si>
  <si>
    <t>Tn6828_106</t>
  </si>
  <si>
    <t>Replicative DNA helicase</t>
  </si>
  <si>
    <t>Tn6828_107</t>
  </si>
  <si>
    <t>Tn6828_108</t>
  </si>
  <si>
    <t>HNH endonuclease</t>
  </si>
  <si>
    <t>Tn6828_109</t>
  </si>
  <si>
    <t>Tn6828_110</t>
  </si>
  <si>
    <t>Tn6828_111</t>
  </si>
  <si>
    <t>Tn6828_112</t>
  </si>
  <si>
    <t>Tn6828_113</t>
  </si>
  <si>
    <t>parA</t>
  </si>
  <si>
    <t>Partitioning ATPases</t>
  </si>
  <si>
    <t>Tn6828_114</t>
  </si>
  <si>
    <t>attR_Tn6828</t>
  </si>
  <si>
    <t>Attachment site at the right end of Tn6828</t>
  </si>
  <si>
    <t>Tn6828 accessory module: Inserted region orf645</t>
    <phoneticPr fontId="3" type="noConversion"/>
  </si>
  <si>
    <t>Direct repeat; target site duplication signals for transposition</t>
  </si>
  <si>
    <t>Direct repeat; target site duplication signals for transposition</t>
    <phoneticPr fontId="3" type="noConversion"/>
  </si>
  <si>
    <t>Tn6828 accessory module: Inserted region orf393</t>
    <phoneticPr fontId="3" type="noConversion"/>
  </si>
  <si>
    <t>Inserted region orf981</t>
    <phoneticPr fontId="3" type="noConversion"/>
  </si>
  <si>
    <t>DR_Inserted region orf981</t>
    <phoneticPr fontId="3" type="noConversion"/>
  </si>
  <si>
    <t>DR_Inserted region orf645</t>
    <phoneticPr fontId="3" type="noConversion"/>
  </si>
  <si>
    <t>Gene</t>
    <phoneticPr fontId="3" type="noConversion"/>
  </si>
  <si>
    <t>Inserted region orf645</t>
    <phoneticPr fontId="3" type="noConversion"/>
  </si>
  <si>
    <t>Inserted region orf393</t>
    <phoneticPr fontId="3" type="noConversion"/>
  </si>
  <si>
    <t>Truncated hypothetical protein, 5' fragment (pseudogene)</t>
    <phoneticPr fontId="3" type="noConversion"/>
  </si>
  <si>
    <t>Truncated hypothetical protein, 3' fragment (pseudogene)</t>
    <phoneticPr fontId="3" type="noConversion"/>
  </si>
  <si>
    <t>Truncated hypothetical protein (pseudogene)</t>
    <phoneticPr fontId="3" type="noConversion"/>
  </si>
  <si>
    <t>Repeat region</t>
    <phoneticPr fontId="3" type="noConversion"/>
  </si>
  <si>
    <t>DR_Inserted region orf393</t>
    <phoneticPr fontId="3" type="noConversion"/>
  </si>
  <si>
    <t>Tn6828_115</t>
  </si>
  <si>
    <t>IRR</t>
    <phoneticPr fontId="3" type="noConversion"/>
  </si>
  <si>
    <t>IRL</t>
    <phoneticPr fontId="3" type="noConversion"/>
  </si>
  <si>
    <t>Inverted repeat right</t>
    <phoneticPr fontId="3" type="noConversion"/>
  </si>
  <si>
    <t>Inverted repeat left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</si>
</sst>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8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B100FF"/>
        <bgColor indexed="64"/>
      </patternFill>
    </fill>
    <fill>
      <patternFill patternType="solid">
        <fgColor theme="5"/>
        <bgColor indexed="8"/>
      </patternFill>
    </fill>
    <fill>
      <patternFill patternType="solid">
        <fgColor rgb="FF92D050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"/>
  <sheetViews>
    <sheetView tabSelected="1" topLeftCell="A85" zoomScale="55" zoomScaleNormal="55" workbookViewId="0">
      <selection activeCell="J94" sqref="J94"/>
    </sheetView>
  </sheetViews>
  <sheetFormatPr defaultColWidth="9" defaultRowHeight="15.6" x14ac:dyDescent="0.25"/>
  <cols>
    <col min="1" max="1" width="13.21875" style="13" bestFit="1" customWidth="1"/>
    <col min="2" max="2" width="15.21875" style="13" bestFit="1" customWidth="1"/>
    <col min="3" max="4" width="8.44140625" style="13" bestFit="1" customWidth="1"/>
    <col min="5" max="5" width="9.44140625" style="13" bestFit="1" customWidth="1"/>
    <col min="6" max="6" width="9.77734375" style="13" bestFit="1" customWidth="1"/>
    <col min="7" max="7" width="20.88671875" style="13" bestFit="1" customWidth="1"/>
    <col min="8" max="8" width="55.88671875" style="13" bestFit="1" customWidth="1"/>
    <col min="9" max="9" width="60.33203125" style="13" bestFit="1" customWidth="1"/>
    <col min="10" max="10" width="27.5546875" style="13" bestFit="1" customWidth="1"/>
    <col min="11" max="12" width="32.88671875" style="13" bestFit="1" customWidth="1"/>
    <col min="13" max="13" width="121.88671875" style="13" bestFit="1" customWidth="1"/>
    <col min="14" max="16384" width="9" style="13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</v>
      </c>
      <c r="K1" s="1" t="s">
        <v>8</v>
      </c>
      <c r="L1" s="1" t="s">
        <v>219</v>
      </c>
      <c r="M1" s="7" t="s">
        <v>9</v>
      </c>
    </row>
    <row r="2" spans="1:13" x14ac:dyDescent="0.3">
      <c r="A2" s="2" t="s">
        <v>10</v>
      </c>
      <c r="B2" s="2" t="s">
        <v>11</v>
      </c>
      <c r="C2" s="2">
        <v>1</v>
      </c>
      <c r="D2" s="2">
        <v>84351</v>
      </c>
      <c r="E2" s="2" t="s">
        <v>12</v>
      </c>
      <c r="F2" s="2">
        <v>84351</v>
      </c>
      <c r="G2" s="3" t="s">
        <v>13</v>
      </c>
      <c r="H2" s="1" t="s">
        <v>14</v>
      </c>
      <c r="I2" s="2"/>
      <c r="J2" s="2"/>
      <c r="K2" s="2"/>
      <c r="L2" s="2" t="s">
        <v>15</v>
      </c>
      <c r="M2" s="2" t="s">
        <v>14</v>
      </c>
    </row>
    <row r="3" spans="1:13" x14ac:dyDescent="0.3">
      <c r="A3" s="2" t="s">
        <v>10</v>
      </c>
      <c r="B3" s="2" t="s">
        <v>16</v>
      </c>
      <c r="C3" s="2">
        <v>1</v>
      </c>
      <c r="D3" s="2">
        <v>46</v>
      </c>
      <c r="E3" s="2" t="s">
        <v>12</v>
      </c>
      <c r="F3" s="2">
        <f>D3-C3+1</f>
        <v>46</v>
      </c>
      <c r="G3" s="4" t="s">
        <v>17</v>
      </c>
      <c r="H3" s="1" t="s">
        <v>14</v>
      </c>
      <c r="I3" s="8" t="s">
        <v>18</v>
      </c>
      <c r="J3" s="8"/>
      <c r="K3" s="8"/>
      <c r="L3" s="8" t="s">
        <v>19</v>
      </c>
      <c r="M3" s="8" t="s">
        <v>20</v>
      </c>
    </row>
    <row r="4" spans="1:13" x14ac:dyDescent="0.3">
      <c r="A4" s="2" t="s">
        <v>10</v>
      </c>
      <c r="B4" s="2" t="s">
        <v>21</v>
      </c>
      <c r="C4" s="2">
        <v>418</v>
      </c>
      <c r="D4" s="2">
        <v>1758</v>
      </c>
      <c r="E4" s="2" t="s">
        <v>22</v>
      </c>
      <c r="F4" s="2">
        <f t="shared" ref="F4:F9" si="0">D4-C4+1</f>
        <v>1341</v>
      </c>
      <c r="G4" s="5" t="s">
        <v>23</v>
      </c>
      <c r="H4" s="1" t="s">
        <v>14</v>
      </c>
      <c r="I4" s="8" t="s">
        <v>18</v>
      </c>
      <c r="J4" s="8"/>
      <c r="K4" s="8"/>
      <c r="L4" s="8" t="s">
        <v>24</v>
      </c>
      <c r="M4" s="8" t="s">
        <v>25</v>
      </c>
    </row>
    <row r="5" spans="1:13" x14ac:dyDescent="0.3">
      <c r="A5" s="2" t="s">
        <v>10</v>
      </c>
      <c r="B5" s="2" t="s">
        <v>26</v>
      </c>
      <c r="C5" s="2">
        <v>1755</v>
      </c>
      <c r="D5" s="2">
        <v>3689</v>
      </c>
      <c r="E5" s="2" t="s">
        <v>22</v>
      </c>
      <c r="F5" s="2">
        <f t="shared" si="0"/>
        <v>1935</v>
      </c>
      <c r="G5" s="5" t="s">
        <v>23</v>
      </c>
      <c r="H5" s="1" t="s">
        <v>14</v>
      </c>
      <c r="I5" s="9" t="s">
        <v>27</v>
      </c>
      <c r="J5" s="9"/>
      <c r="K5" s="9"/>
      <c r="L5" s="9" t="s">
        <v>28</v>
      </c>
      <c r="M5" s="9" t="s">
        <v>29</v>
      </c>
    </row>
    <row r="6" spans="1:13" x14ac:dyDescent="0.3">
      <c r="A6" s="2" t="s">
        <v>10</v>
      </c>
      <c r="B6" s="2" t="s">
        <v>30</v>
      </c>
      <c r="C6" s="2">
        <v>3721</v>
      </c>
      <c r="D6" s="2">
        <v>3948</v>
      </c>
      <c r="E6" s="2" t="s">
        <v>22</v>
      </c>
      <c r="F6" s="2">
        <f t="shared" si="0"/>
        <v>228</v>
      </c>
      <c r="G6" s="5" t="s">
        <v>23</v>
      </c>
      <c r="H6" s="1" t="s">
        <v>14</v>
      </c>
      <c r="I6" s="9" t="s">
        <v>27</v>
      </c>
      <c r="J6" s="9"/>
      <c r="K6" s="9"/>
      <c r="L6" s="9" t="s">
        <v>31</v>
      </c>
      <c r="M6" s="9" t="s">
        <v>32</v>
      </c>
    </row>
    <row r="7" spans="1:13" x14ac:dyDescent="0.3">
      <c r="A7" s="2" t="s">
        <v>10</v>
      </c>
      <c r="B7" s="2" t="s">
        <v>33</v>
      </c>
      <c r="C7" s="2">
        <v>4111</v>
      </c>
      <c r="D7" s="2">
        <v>4359</v>
      </c>
      <c r="E7" s="2" t="s">
        <v>12</v>
      </c>
      <c r="F7" s="2">
        <f t="shared" si="0"/>
        <v>249</v>
      </c>
      <c r="G7" s="5" t="s">
        <v>23</v>
      </c>
      <c r="H7" s="1" t="s">
        <v>14</v>
      </c>
      <c r="I7" s="9" t="s">
        <v>27</v>
      </c>
      <c r="J7" s="9"/>
      <c r="K7" s="9"/>
      <c r="L7" s="9"/>
      <c r="M7" s="9" t="s">
        <v>32</v>
      </c>
    </row>
    <row r="8" spans="1:13" x14ac:dyDescent="0.3">
      <c r="A8" s="2" t="s">
        <v>10</v>
      </c>
      <c r="B8" s="2" t="s">
        <v>34</v>
      </c>
      <c r="C8" s="2">
        <v>4385</v>
      </c>
      <c r="D8" s="2">
        <v>5299</v>
      </c>
      <c r="E8" s="2" t="s">
        <v>12</v>
      </c>
      <c r="F8" s="2">
        <f t="shared" si="0"/>
        <v>915</v>
      </c>
      <c r="G8" s="5" t="s">
        <v>23</v>
      </c>
      <c r="H8" s="1" t="s">
        <v>14</v>
      </c>
      <c r="I8" s="9" t="s">
        <v>27</v>
      </c>
      <c r="J8" s="9"/>
      <c r="K8" s="9"/>
      <c r="L8" s="9"/>
      <c r="M8" s="9" t="s">
        <v>32</v>
      </c>
    </row>
    <row r="9" spans="1:13" x14ac:dyDescent="0.3">
      <c r="A9" s="2" t="s">
        <v>10</v>
      </c>
      <c r="B9" s="2" t="s">
        <v>35</v>
      </c>
      <c r="C9" s="2">
        <v>5326</v>
      </c>
      <c r="D9" s="2">
        <v>5534</v>
      </c>
      <c r="E9" s="2" t="s">
        <v>22</v>
      </c>
      <c r="F9" s="2">
        <f t="shared" si="0"/>
        <v>209</v>
      </c>
      <c r="G9" s="1" t="s">
        <v>36</v>
      </c>
      <c r="H9" s="1" t="s">
        <v>14</v>
      </c>
      <c r="I9" s="9" t="s">
        <v>27</v>
      </c>
      <c r="J9" s="9"/>
      <c r="K9" s="9"/>
      <c r="L9" s="9" t="s">
        <v>37</v>
      </c>
      <c r="M9" s="9" t="s">
        <v>38</v>
      </c>
    </row>
    <row r="10" spans="1:13" x14ac:dyDescent="0.3">
      <c r="A10" s="2" t="s">
        <v>10</v>
      </c>
      <c r="B10" s="2" t="s">
        <v>39</v>
      </c>
      <c r="C10" s="2">
        <v>5624</v>
      </c>
      <c r="D10" s="2">
        <v>5977</v>
      </c>
      <c r="E10" s="2" t="s">
        <v>12</v>
      </c>
      <c r="F10" s="2">
        <f t="shared" ref="F10:F67" si="1">D10-C10+1</f>
        <v>354</v>
      </c>
      <c r="G10" s="5" t="s">
        <v>23</v>
      </c>
      <c r="H10" s="1" t="s">
        <v>14</v>
      </c>
      <c r="I10" s="9" t="s">
        <v>27</v>
      </c>
      <c r="J10" s="9"/>
      <c r="K10" s="9"/>
      <c r="L10" s="9"/>
      <c r="M10" s="9" t="s">
        <v>32</v>
      </c>
    </row>
    <row r="11" spans="1:13" x14ac:dyDescent="0.3">
      <c r="A11" s="2" t="s">
        <v>10</v>
      </c>
      <c r="B11" s="2" t="s">
        <v>40</v>
      </c>
      <c r="C11" s="2">
        <v>6012</v>
      </c>
      <c r="D11" s="2">
        <v>7544</v>
      </c>
      <c r="E11" s="2" t="s">
        <v>22</v>
      </c>
      <c r="F11" s="2">
        <f t="shared" si="1"/>
        <v>1533</v>
      </c>
      <c r="G11" s="5" t="s">
        <v>23</v>
      </c>
      <c r="H11" s="1" t="s">
        <v>14</v>
      </c>
      <c r="I11" s="9" t="s">
        <v>27</v>
      </c>
      <c r="J11" s="9"/>
      <c r="K11" s="9"/>
      <c r="L11" s="9" t="s">
        <v>41</v>
      </c>
      <c r="M11" s="9" t="s">
        <v>42</v>
      </c>
    </row>
    <row r="12" spans="1:13" x14ac:dyDescent="0.3">
      <c r="A12" s="2" t="s">
        <v>10</v>
      </c>
      <c r="B12" s="2" t="s">
        <v>43</v>
      </c>
      <c r="C12" s="2">
        <v>7541</v>
      </c>
      <c r="D12" s="2">
        <v>7906</v>
      </c>
      <c r="E12" s="2" t="s">
        <v>22</v>
      </c>
      <c r="F12" s="2">
        <f t="shared" si="1"/>
        <v>366</v>
      </c>
      <c r="G12" s="5" t="s">
        <v>23</v>
      </c>
      <c r="H12" s="1" t="s">
        <v>14</v>
      </c>
      <c r="I12" s="9" t="s">
        <v>27</v>
      </c>
      <c r="J12" s="9"/>
      <c r="K12" s="9"/>
      <c r="L12" s="9"/>
      <c r="M12" s="9" t="s">
        <v>32</v>
      </c>
    </row>
    <row r="13" spans="1:13" x14ac:dyDescent="0.3">
      <c r="A13" s="2" t="s">
        <v>10</v>
      </c>
      <c r="B13" s="2" t="s">
        <v>44</v>
      </c>
      <c r="C13" s="2">
        <v>7906</v>
      </c>
      <c r="D13" s="2">
        <v>9297</v>
      </c>
      <c r="E13" s="2" t="s">
        <v>22</v>
      </c>
      <c r="F13" s="2">
        <f t="shared" si="1"/>
        <v>1392</v>
      </c>
      <c r="G13" s="5" t="s">
        <v>23</v>
      </c>
      <c r="H13" s="1" t="s">
        <v>14</v>
      </c>
      <c r="I13" s="9" t="s">
        <v>27</v>
      </c>
      <c r="J13" s="9"/>
      <c r="K13" s="9"/>
      <c r="L13" s="9"/>
      <c r="M13" s="9" t="s">
        <v>32</v>
      </c>
    </row>
    <row r="14" spans="1:13" x14ac:dyDescent="0.3">
      <c r="A14" s="2" t="s">
        <v>10</v>
      </c>
      <c r="B14" s="2" t="s">
        <v>45</v>
      </c>
      <c r="C14" s="2">
        <v>9315</v>
      </c>
      <c r="D14" s="2">
        <v>10253</v>
      </c>
      <c r="E14" s="2" t="s">
        <v>22</v>
      </c>
      <c r="F14" s="2">
        <f t="shared" si="1"/>
        <v>939</v>
      </c>
      <c r="G14" s="5" t="s">
        <v>23</v>
      </c>
      <c r="H14" s="1" t="s">
        <v>14</v>
      </c>
      <c r="I14" s="9" t="s">
        <v>27</v>
      </c>
      <c r="J14" s="9"/>
      <c r="K14" s="9"/>
      <c r="L14" s="9" t="s">
        <v>46</v>
      </c>
      <c r="M14" s="9" t="s">
        <v>47</v>
      </c>
    </row>
    <row r="15" spans="1:13" x14ac:dyDescent="0.3">
      <c r="A15" s="2" t="s">
        <v>10</v>
      </c>
      <c r="B15" s="2" t="s">
        <v>48</v>
      </c>
      <c r="C15" s="2">
        <v>10253</v>
      </c>
      <c r="D15" s="2">
        <v>10684</v>
      </c>
      <c r="E15" s="2" t="s">
        <v>22</v>
      </c>
      <c r="F15" s="2">
        <f t="shared" si="1"/>
        <v>432</v>
      </c>
      <c r="G15" s="5" t="s">
        <v>23</v>
      </c>
      <c r="H15" s="1" t="s">
        <v>14</v>
      </c>
      <c r="I15" s="9" t="s">
        <v>27</v>
      </c>
      <c r="J15" s="9"/>
      <c r="K15" s="9"/>
      <c r="L15" s="9"/>
      <c r="M15" s="9" t="s">
        <v>32</v>
      </c>
    </row>
    <row r="16" spans="1:13" x14ac:dyDescent="0.3">
      <c r="A16" s="2" t="s">
        <v>10</v>
      </c>
      <c r="B16" s="2" t="s">
        <v>49</v>
      </c>
      <c r="C16" s="2">
        <v>10950</v>
      </c>
      <c r="D16" s="2">
        <v>13052</v>
      </c>
      <c r="E16" s="2" t="s">
        <v>12</v>
      </c>
      <c r="F16" s="2">
        <f t="shared" si="1"/>
        <v>2103</v>
      </c>
      <c r="G16" s="5" t="s">
        <v>23</v>
      </c>
      <c r="H16" s="1" t="s">
        <v>14</v>
      </c>
      <c r="I16" s="9" t="s">
        <v>27</v>
      </c>
      <c r="J16" s="9"/>
      <c r="K16" s="9"/>
      <c r="L16" s="9"/>
      <c r="M16" s="9" t="s">
        <v>50</v>
      </c>
    </row>
    <row r="17" spans="1:13" x14ac:dyDescent="0.3">
      <c r="A17" s="2" t="s">
        <v>10</v>
      </c>
      <c r="B17" s="2" t="s">
        <v>51</v>
      </c>
      <c r="C17" s="5">
        <v>13039</v>
      </c>
      <c r="D17" s="5">
        <v>14292</v>
      </c>
      <c r="E17" s="2" t="s">
        <v>22</v>
      </c>
      <c r="F17" s="2">
        <f t="shared" si="1"/>
        <v>1254</v>
      </c>
      <c r="G17" s="5" t="s">
        <v>23</v>
      </c>
      <c r="H17" s="1" t="s">
        <v>14</v>
      </c>
      <c r="I17" s="9" t="s">
        <v>27</v>
      </c>
      <c r="J17" s="9"/>
      <c r="K17" s="9"/>
      <c r="L17" s="9" t="s">
        <v>52</v>
      </c>
      <c r="M17" s="9" t="s">
        <v>53</v>
      </c>
    </row>
    <row r="18" spans="1:13" x14ac:dyDescent="0.3">
      <c r="A18" s="2" t="s">
        <v>10</v>
      </c>
      <c r="B18" s="2" t="s">
        <v>54</v>
      </c>
      <c r="C18" s="2">
        <v>14448</v>
      </c>
      <c r="D18" s="2">
        <v>15119</v>
      </c>
      <c r="E18" s="2" t="s">
        <v>22</v>
      </c>
      <c r="F18" s="2">
        <f t="shared" si="1"/>
        <v>672</v>
      </c>
      <c r="G18" s="5" t="s">
        <v>23</v>
      </c>
      <c r="H18" s="1" t="s">
        <v>14</v>
      </c>
      <c r="I18" s="9" t="s">
        <v>27</v>
      </c>
      <c r="J18" s="9"/>
      <c r="K18" s="9"/>
      <c r="L18" s="9" t="s">
        <v>55</v>
      </c>
      <c r="M18" s="9" t="s">
        <v>56</v>
      </c>
    </row>
    <row r="19" spans="1:13" x14ac:dyDescent="0.3">
      <c r="A19" s="2" t="s">
        <v>10</v>
      </c>
      <c r="B19" s="2" t="s">
        <v>57</v>
      </c>
      <c r="C19" s="2">
        <v>15116</v>
      </c>
      <c r="D19" s="2">
        <v>15400</v>
      </c>
      <c r="E19" s="2" t="s">
        <v>22</v>
      </c>
      <c r="F19" s="2">
        <f t="shared" si="1"/>
        <v>285</v>
      </c>
      <c r="G19" s="5" t="s">
        <v>23</v>
      </c>
      <c r="H19" s="1" t="s">
        <v>14</v>
      </c>
      <c r="I19" s="9" t="s">
        <v>27</v>
      </c>
      <c r="J19" s="9"/>
      <c r="K19" s="9"/>
      <c r="L19" s="9"/>
      <c r="M19" s="9" t="s">
        <v>32</v>
      </c>
    </row>
    <row r="20" spans="1:13" x14ac:dyDescent="0.3">
      <c r="A20" s="2" t="s">
        <v>10</v>
      </c>
      <c r="B20" s="2" t="s">
        <v>58</v>
      </c>
      <c r="C20" s="2">
        <v>15397</v>
      </c>
      <c r="D20" s="2">
        <v>18348</v>
      </c>
      <c r="E20" s="2" t="s">
        <v>22</v>
      </c>
      <c r="F20" s="2">
        <f t="shared" si="1"/>
        <v>2952</v>
      </c>
      <c r="G20" s="5" t="s">
        <v>23</v>
      </c>
      <c r="H20" s="1" t="s">
        <v>14</v>
      </c>
      <c r="I20" s="9" t="s">
        <v>27</v>
      </c>
      <c r="J20" s="9"/>
      <c r="K20" s="9"/>
      <c r="L20" s="9" t="s">
        <v>59</v>
      </c>
      <c r="M20" s="9" t="s">
        <v>60</v>
      </c>
    </row>
    <row r="21" spans="1:13" x14ac:dyDescent="0.3">
      <c r="A21" s="2" t="s">
        <v>10</v>
      </c>
      <c r="B21" s="2" t="s">
        <v>61</v>
      </c>
      <c r="C21" s="2">
        <v>18348</v>
      </c>
      <c r="D21" s="5">
        <v>18791</v>
      </c>
      <c r="E21" s="2" t="s">
        <v>22</v>
      </c>
      <c r="F21" s="2">
        <f t="shared" si="1"/>
        <v>444</v>
      </c>
      <c r="G21" s="5" t="s">
        <v>23</v>
      </c>
      <c r="H21" s="1" t="s">
        <v>14</v>
      </c>
      <c r="I21" s="9" t="s">
        <v>27</v>
      </c>
      <c r="J21" s="9"/>
      <c r="K21" s="9"/>
      <c r="L21" s="9"/>
      <c r="M21" s="9" t="s">
        <v>62</v>
      </c>
    </row>
    <row r="22" spans="1:13" x14ac:dyDescent="0.3">
      <c r="A22" s="2" t="s">
        <v>10</v>
      </c>
      <c r="B22" s="2" t="s">
        <v>63</v>
      </c>
      <c r="C22" s="2">
        <v>18769</v>
      </c>
      <c r="D22" s="2">
        <v>20274</v>
      </c>
      <c r="E22" s="2" t="s">
        <v>22</v>
      </c>
      <c r="F22" s="2">
        <f t="shared" si="1"/>
        <v>1506</v>
      </c>
      <c r="G22" s="5" t="s">
        <v>23</v>
      </c>
      <c r="H22" s="1" t="s">
        <v>14</v>
      </c>
      <c r="I22" s="9" t="s">
        <v>27</v>
      </c>
      <c r="J22" s="9"/>
      <c r="K22" s="9"/>
      <c r="L22" s="9"/>
      <c r="M22" s="9" t="s">
        <v>32</v>
      </c>
    </row>
    <row r="23" spans="1:13" x14ac:dyDescent="0.3">
      <c r="A23" s="2" t="s">
        <v>10</v>
      </c>
      <c r="B23" s="2" t="s">
        <v>64</v>
      </c>
      <c r="C23" s="2">
        <v>20258</v>
      </c>
      <c r="D23" s="2">
        <v>21142</v>
      </c>
      <c r="E23" s="2" t="s">
        <v>22</v>
      </c>
      <c r="F23" s="2">
        <f t="shared" si="1"/>
        <v>885</v>
      </c>
      <c r="G23" s="5" t="s">
        <v>23</v>
      </c>
      <c r="H23" s="1" t="s">
        <v>14</v>
      </c>
      <c r="I23" s="9" t="s">
        <v>27</v>
      </c>
      <c r="J23" s="9"/>
      <c r="K23" s="9"/>
      <c r="L23" s="9" t="s">
        <v>65</v>
      </c>
      <c r="M23" s="9" t="s">
        <v>66</v>
      </c>
    </row>
    <row r="24" spans="1:13" x14ac:dyDescent="0.3">
      <c r="A24" s="2" t="s">
        <v>10</v>
      </c>
      <c r="B24" s="2" t="s">
        <v>67</v>
      </c>
      <c r="C24" s="2">
        <v>21139</v>
      </c>
      <c r="D24" s="2">
        <v>21798</v>
      </c>
      <c r="E24" s="2" t="s">
        <v>22</v>
      </c>
      <c r="F24" s="2">
        <f t="shared" si="1"/>
        <v>660</v>
      </c>
      <c r="G24" s="5" t="s">
        <v>23</v>
      </c>
      <c r="H24" s="1" t="s">
        <v>14</v>
      </c>
      <c r="I24" s="9" t="s">
        <v>27</v>
      </c>
      <c r="J24" s="9"/>
      <c r="K24" s="9"/>
      <c r="L24" s="9"/>
      <c r="M24" s="9" t="s">
        <v>32</v>
      </c>
    </row>
    <row r="25" spans="1:13" x14ac:dyDescent="0.3">
      <c r="A25" s="2" t="s">
        <v>10</v>
      </c>
      <c r="B25" s="2" t="s">
        <v>68</v>
      </c>
      <c r="C25" s="2">
        <v>21795</v>
      </c>
      <c r="D25" s="2">
        <v>22181</v>
      </c>
      <c r="E25" s="2" t="s">
        <v>22</v>
      </c>
      <c r="F25" s="2">
        <f t="shared" si="1"/>
        <v>387</v>
      </c>
      <c r="G25" s="5" t="s">
        <v>23</v>
      </c>
      <c r="H25" s="1" t="s">
        <v>14</v>
      </c>
      <c r="I25" s="9" t="s">
        <v>27</v>
      </c>
      <c r="J25" s="9"/>
      <c r="K25" s="9"/>
      <c r="L25" s="9"/>
      <c r="M25" s="9" t="s">
        <v>32</v>
      </c>
    </row>
    <row r="26" spans="1:13" x14ac:dyDescent="0.3">
      <c r="A26" s="2" t="s">
        <v>10</v>
      </c>
      <c r="B26" s="2" t="s">
        <v>69</v>
      </c>
      <c r="C26" s="2">
        <v>22192</v>
      </c>
      <c r="D26" s="5">
        <v>22548</v>
      </c>
      <c r="E26" s="2" t="s">
        <v>22</v>
      </c>
      <c r="F26" s="2">
        <f t="shared" si="1"/>
        <v>357</v>
      </c>
      <c r="G26" s="5" t="s">
        <v>23</v>
      </c>
      <c r="H26" s="1" t="s">
        <v>14</v>
      </c>
      <c r="I26" s="9" t="s">
        <v>27</v>
      </c>
      <c r="J26" s="9"/>
      <c r="K26" s="9"/>
      <c r="L26" s="9"/>
      <c r="M26" s="9" t="s">
        <v>32</v>
      </c>
    </row>
    <row r="27" spans="1:13" x14ac:dyDescent="0.3">
      <c r="A27" s="2" t="s">
        <v>10</v>
      </c>
      <c r="B27" s="2" t="s">
        <v>70</v>
      </c>
      <c r="C27" s="2">
        <v>22566</v>
      </c>
      <c r="D27" s="2">
        <v>22805</v>
      </c>
      <c r="E27" s="2" t="s">
        <v>22</v>
      </c>
      <c r="F27" s="2">
        <f t="shared" si="1"/>
        <v>240</v>
      </c>
      <c r="G27" s="5" t="s">
        <v>23</v>
      </c>
      <c r="H27" s="1" t="s">
        <v>14</v>
      </c>
      <c r="I27" s="9" t="s">
        <v>27</v>
      </c>
      <c r="J27" s="9"/>
      <c r="K27" s="9"/>
      <c r="L27" s="9"/>
      <c r="M27" s="9" t="s">
        <v>32</v>
      </c>
    </row>
    <row r="28" spans="1:13" x14ac:dyDescent="0.3">
      <c r="A28" s="2" t="s">
        <v>10</v>
      </c>
      <c r="B28" s="2" t="s">
        <v>71</v>
      </c>
      <c r="C28" s="2">
        <v>22802</v>
      </c>
      <c r="D28" s="5">
        <v>23140</v>
      </c>
      <c r="E28" s="2" t="s">
        <v>22</v>
      </c>
      <c r="F28" s="2">
        <f t="shared" si="1"/>
        <v>339</v>
      </c>
      <c r="G28" s="5" t="s">
        <v>23</v>
      </c>
      <c r="H28" s="1" t="s">
        <v>14</v>
      </c>
      <c r="I28" s="9" t="s">
        <v>27</v>
      </c>
      <c r="J28" s="9"/>
      <c r="K28" s="9"/>
      <c r="L28" s="9"/>
      <c r="M28" s="9" t="s">
        <v>72</v>
      </c>
    </row>
    <row r="29" spans="1:13" x14ac:dyDescent="0.3">
      <c r="A29" s="2" t="s">
        <v>10</v>
      </c>
      <c r="B29" s="2" t="s">
        <v>73</v>
      </c>
      <c r="C29" s="2">
        <v>23234</v>
      </c>
      <c r="D29" s="2">
        <v>23539</v>
      </c>
      <c r="E29" s="2" t="s">
        <v>22</v>
      </c>
      <c r="F29" s="2">
        <f t="shared" si="1"/>
        <v>306</v>
      </c>
      <c r="G29" s="5" t="s">
        <v>23</v>
      </c>
      <c r="H29" s="1" t="s">
        <v>14</v>
      </c>
      <c r="I29" s="9" t="s">
        <v>27</v>
      </c>
      <c r="J29" s="9"/>
      <c r="K29" s="9"/>
      <c r="L29" s="9"/>
      <c r="M29" s="9" t="s">
        <v>74</v>
      </c>
    </row>
    <row r="30" spans="1:13" x14ac:dyDescent="0.3">
      <c r="A30" s="2" t="s">
        <v>10</v>
      </c>
      <c r="B30" s="2" t="s">
        <v>75</v>
      </c>
      <c r="C30" s="2">
        <v>23648</v>
      </c>
      <c r="D30" s="2">
        <v>25129</v>
      </c>
      <c r="E30" s="2" t="s">
        <v>22</v>
      </c>
      <c r="F30" s="2">
        <f t="shared" si="1"/>
        <v>1482</v>
      </c>
      <c r="G30" s="5" t="s">
        <v>23</v>
      </c>
      <c r="H30" s="1" t="s">
        <v>14</v>
      </c>
      <c r="I30" s="9" t="s">
        <v>27</v>
      </c>
      <c r="J30" s="9"/>
      <c r="K30" s="9"/>
      <c r="L30" s="9"/>
      <c r="M30" s="9" t="s">
        <v>76</v>
      </c>
    </row>
    <row r="31" spans="1:13" x14ac:dyDescent="0.3">
      <c r="A31" s="2" t="s">
        <v>10</v>
      </c>
      <c r="B31" s="2" t="s">
        <v>77</v>
      </c>
      <c r="C31" s="2">
        <f>D30+241</f>
        <v>25370</v>
      </c>
      <c r="D31" s="2">
        <f>D30+732</f>
        <v>25861</v>
      </c>
      <c r="E31" s="2" t="s">
        <v>22</v>
      </c>
      <c r="F31" s="2">
        <f t="shared" si="1"/>
        <v>492</v>
      </c>
      <c r="G31" s="5" t="s">
        <v>23</v>
      </c>
      <c r="H31" s="1" t="s">
        <v>14</v>
      </c>
      <c r="I31" s="9" t="s">
        <v>27</v>
      </c>
      <c r="J31" s="9"/>
      <c r="K31" s="9"/>
      <c r="L31" s="9"/>
      <c r="M31" s="9" t="s">
        <v>32</v>
      </c>
    </row>
    <row r="32" spans="1:13" x14ac:dyDescent="0.3">
      <c r="A32" s="2" t="s">
        <v>10</v>
      </c>
      <c r="B32" s="2" t="s">
        <v>78</v>
      </c>
      <c r="C32" s="2">
        <v>25879</v>
      </c>
      <c r="D32" s="2">
        <v>26625</v>
      </c>
      <c r="E32" s="2" t="s">
        <v>22</v>
      </c>
      <c r="F32" s="2">
        <f t="shared" si="1"/>
        <v>747</v>
      </c>
      <c r="G32" s="5" t="s">
        <v>23</v>
      </c>
      <c r="H32" s="1" t="s">
        <v>14</v>
      </c>
      <c r="I32" s="9" t="s">
        <v>27</v>
      </c>
      <c r="J32" s="9"/>
      <c r="K32" s="9"/>
      <c r="L32" s="9"/>
      <c r="M32" s="9" t="s">
        <v>32</v>
      </c>
    </row>
    <row r="33" spans="1:13" x14ac:dyDescent="0.3">
      <c r="A33" s="2" t="s">
        <v>10</v>
      </c>
      <c r="B33" s="2" t="s">
        <v>79</v>
      </c>
      <c r="C33" s="2">
        <v>26625</v>
      </c>
      <c r="D33" s="2">
        <v>28856</v>
      </c>
      <c r="E33" s="2" t="s">
        <v>22</v>
      </c>
      <c r="F33" s="2">
        <f t="shared" si="1"/>
        <v>2232</v>
      </c>
      <c r="G33" s="5" t="s">
        <v>23</v>
      </c>
      <c r="H33" s="1" t="s">
        <v>14</v>
      </c>
      <c r="I33" s="9" t="s">
        <v>27</v>
      </c>
      <c r="J33" s="9"/>
      <c r="K33" s="9"/>
      <c r="L33" s="9" t="s">
        <v>80</v>
      </c>
      <c r="M33" s="9" t="s">
        <v>81</v>
      </c>
    </row>
    <row r="34" spans="1:13" x14ac:dyDescent="0.3">
      <c r="A34" s="2" t="s">
        <v>10</v>
      </c>
      <c r="B34" s="2" t="s">
        <v>82</v>
      </c>
      <c r="C34" s="2">
        <v>28860</v>
      </c>
      <c r="D34" s="2">
        <v>29129</v>
      </c>
      <c r="E34" s="2" t="s">
        <v>22</v>
      </c>
      <c r="F34" s="2">
        <f t="shared" si="1"/>
        <v>270</v>
      </c>
      <c r="G34" s="5" t="s">
        <v>23</v>
      </c>
      <c r="H34" s="1" t="s">
        <v>14</v>
      </c>
      <c r="I34" s="9" t="s">
        <v>27</v>
      </c>
      <c r="J34" s="9"/>
      <c r="K34" s="9"/>
      <c r="L34" s="9"/>
      <c r="M34" s="9" t="s">
        <v>32</v>
      </c>
    </row>
    <row r="35" spans="1:13" x14ac:dyDescent="0.3">
      <c r="A35" s="2" t="s">
        <v>10</v>
      </c>
      <c r="B35" s="2" t="s">
        <v>83</v>
      </c>
      <c r="C35" s="2">
        <v>29138</v>
      </c>
      <c r="D35" s="2">
        <v>29638</v>
      </c>
      <c r="E35" s="2" t="s">
        <v>22</v>
      </c>
      <c r="F35" s="2">
        <f t="shared" si="1"/>
        <v>501</v>
      </c>
      <c r="G35" s="5" t="s">
        <v>23</v>
      </c>
      <c r="H35" s="1" t="s">
        <v>14</v>
      </c>
      <c r="I35" s="9" t="s">
        <v>27</v>
      </c>
      <c r="J35" s="9"/>
      <c r="K35" s="9"/>
      <c r="L35" s="9"/>
      <c r="M35" s="9" t="s">
        <v>32</v>
      </c>
    </row>
    <row r="36" spans="1:13" x14ac:dyDescent="0.3">
      <c r="A36" s="2" t="s">
        <v>10</v>
      </c>
      <c r="B36" s="2" t="s">
        <v>84</v>
      </c>
      <c r="C36" s="2">
        <v>29635</v>
      </c>
      <c r="D36" s="2">
        <v>30216</v>
      </c>
      <c r="E36" s="2" t="s">
        <v>22</v>
      </c>
      <c r="F36" s="2">
        <f t="shared" si="1"/>
        <v>582</v>
      </c>
      <c r="G36" s="5" t="s">
        <v>23</v>
      </c>
      <c r="H36" s="1" t="s">
        <v>14</v>
      </c>
      <c r="I36" s="9" t="s">
        <v>27</v>
      </c>
      <c r="J36" s="9"/>
      <c r="K36" s="9"/>
      <c r="L36" s="9"/>
      <c r="M36" s="9" t="s">
        <v>85</v>
      </c>
    </row>
    <row r="37" spans="1:13" x14ac:dyDescent="0.3">
      <c r="A37" s="2" t="s">
        <v>10</v>
      </c>
      <c r="B37" s="2" t="s">
        <v>86</v>
      </c>
      <c r="C37" s="2">
        <v>30201</v>
      </c>
      <c r="D37" s="2">
        <v>30956</v>
      </c>
      <c r="E37" s="2" t="s">
        <v>22</v>
      </c>
      <c r="F37" s="2">
        <f t="shared" si="1"/>
        <v>756</v>
      </c>
      <c r="G37" s="5" t="s">
        <v>23</v>
      </c>
      <c r="H37" s="1" t="s">
        <v>14</v>
      </c>
      <c r="I37" s="9" t="s">
        <v>27</v>
      </c>
      <c r="J37" s="9"/>
      <c r="K37" s="9"/>
      <c r="L37" s="9"/>
      <c r="M37" s="9" t="s">
        <v>32</v>
      </c>
    </row>
    <row r="38" spans="1:13" x14ac:dyDescent="0.3">
      <c r="A38" s="2" t="s">
        <v>10</v>
      </c>
      <c r="B38" s="2" t="s">
        <v>87</v>
      </c>
      <c r="C38" s="2">
        <v>30967</v>
      </c>
      <c r="D38" s="2">
        <v>31662</v>
      </c>
      <c r="E38" s="2" t="s">
        <v>22</v>
      </c>
      <c r="F38" s="2">
        <f t="shared" si="1"/>
        <v>696</v>
      </c>
      <c r="G38" s="5" t="s">
        <v>23</v>
      </c>
      <c r="H38" s="1" t="s">
        <v>14</v>
      </c>
      <c r="I38" s="9" t="s">
        <v>27</v>
      </c>
      <c r="J38" s="9"/>
      <c r="K38" s="9"/>
      <c r="L38" s="9" t="s">
        <v>88</v>
      </c>
      <c r="M38" s="9" t="s">
        <v>89</v>
      </c>
    </row>
    <row r="39" spans="1:13" x14ac:dyDescent="0.3">
      <c r="A39" s="2" t="s">
        <v>10</v>
      </c>
      <c r="B39" s="2" t="s">
        <v>90</v>
      </c>
      <c r="C39" s="2">
        <v>32047</v>
      </c>
      <c r="D39" s="2">
        <v>33306</v>
      </c>
      <c r="E39" s="2" t="s">
        <v>12</v>
      </c>
      <c r="F39" s="2">
        <f t="shared" si="1"/>
        <v>1260</v>
      </c>
      <c r="G39" s="5" t="s">
        <v>23</v>
      </c>
      <c r="H39" s="1" t="s">
        <v>14</v>
      </c>
      <c r="I39" s="8" t="s">
        <v>18</v>
      </c>
      <c r="J39" s="8"/>
      <c r="K39" s="8"/>
      <c r="L39" s="8"/>
      <c r="M39" s="8" t="s">
        <v>32</v>
      </c>
    </row>
    <row r="40" spans="1:13" x14ac:dyDescent="0.3">
      <c r="A40" s="2" t="s">
        <v>10</v>
      </c>
      <c r="B40" s="2" t="s">
        <v>91</v>
      </c>
      <c r="C40" s="2">
        <v>33379</v>
      </c>
      <c r="D40" s="2">
        <v>33912</v>
      </c>
      <c r="E40" s="2" t="s">
        <v>12</v>
      </c>
      <c r="F40" s="2">
        <f t="shared" si="1"/>
        <v>534</v>
      </c>
      <c r="G40" s="5" t="s">
        <v>23</v>
      </c>
      <c r="H40" s="1" t="s">
        <v>14</v>
      </c>
      <c r="I40" s="8" t="s">
        <v>18</v>
      </c>
      <c r="J40" s="8"/>
      <c r="K40" s="8"/>
      <c r="L40" s="8"/>
      <c r="M40" s="8" t="s">
        <v>32</v>
      </c>
    </row>
    <row r="41" spans="1:13" x14ac:dyDescent="0.3">
      <c r="A41" s="2" t="s">
        <v>10</v>
      </c>
      <c r="B41" s="2" t="s">
        <v>92</v>
      </c>
      <c r="C41" s="2">
        <f>D40+115</f>
        <v>34027</v>
      </c>
      <c r="D41" s="2">
        <f>D40+426</f>
        <v>34338</v>
      </c>
      <c r="E41" s="2" t="s">
        <v>22</v>
      </c>
      <c r="F41" s="2">
        <f t="shared" si="1"/>
        <v>312</v>
      </c>
      <c r="G41" s="5" t="s">
        <v>23</v>
      </c>
      <c r="H41" s="1" t="s">
        <v>14</v>
      </c>
      <c r="I41" s="8" t="s">
        <v>18</v>
      </c>
      <c r="J41" s="8"/>
      <c r="K41" s="8"/>
      <c r="L41" s="8"/>
      <c r="M41" s="8" t="s">
        <v>32</v>
      </c>
    </row>
    <row r="42" spans="1:13" x14ac:dyDescent="0.3">
      <c r="A42" s="2" t="s">
        <v>10</v>
      </c>
      <c r="B42" s="2" t="s">
        <v>93</v>
      </c>
      <c r="C42" s="2">
        <v>34497</v>
      </c>
      <c r="D42" s="2">
        <v>36746</v>
      </c>
      <c r="E42" s="2" t="s">
        <v>22</v>
      </c>
      <c r="F42" s="2">
        <f t="shared" si="1"/>
        <v>2250</v>
      </c>
      <c r="G42" s="5" t="s">
        <v>23</v>
      </c>
      <c r="H42" s="1" t="s">
        <v>14</v>
      </c>
      <c r="I42" s="8" t="s">
        <v>18</v>
      </c>
      <c r="J42" s="8"/>
      <c r="K42" s="8"/>
      <c r="L42" s="8"/>
      <c r="M42" s="8" t="s">
        <v>94</v>
      </c>
    </row>
    <row r="43" spans="1:13" x14ac:dyDescent="0.3">
      <c r="A43" s="2" t="s">
        <v>10</v>
      </c>
      <c r="B43" s="2" t="s">
        <v>95</v>
      </c>
      <c r="C43" s="2">
        <v>36851</v>
      </c>
      <c r="D43" s="2">
        <v>38296</v>
      </c>
      <c r="E43" s="2" t="s">
        <v>22</v>
      </c>
      <c r="F43" s="2">
        <f t="shared" si="1"/>
        <v>1446</v>
      </c>
      <c r="G43" s="5" t="s">
        <v>23</v>
      </c>
      <c r="H43" s="1" t="s">
        <v>14</v>
      </c>
      <c r="I43" s="8" t="s">
        <v>18</v>
      </c>
      <c r="J43" s="8"/>
      <c r="K43" s="8"/>
      <c r="L43" s="8"/>
      <c r="M43" s="8" t="s">
        <v>96</v>
      </c>
    </row>
    <row r="44" spans="1:13" x14ac:dyDescent="0.3">
      <c r="A44" s="2" t="s">
        <v>10</v>
      </c>
      <c r="B44" s="2" t="s">
        <v>97</v>
      </c>
      <c r="C44" s="2">
        <v>38326</v>
      </c>
      <c r="D44" s="2">
        <v>38931</v>
      </c>
      <c r="E44" s="2" t="s">
        <v>22</v>
      </c>
      <c r="F44" s="2">
        <f t="shared" si="1"/>
        <v>606</v>
      </c>
      <c r="G44" s="5" t="s">
        <v>23</v>
      </c>
      <c r="H44" s="1" t="s">
        <v>14</v>
      </c>
      <c r="I44" s="8" t="s">
        <v>18</v>
      </c>
      <c r="J44" s="8"/>
      <c r="K44" s="8"/>
      <c r="L44" s="8"/>
      <c r="M44" s="8" t="s">
        <v>32</v>
      </c>
    </row>
    <row r="45" spans="1:13" x14ac:dyDescent="0.3">
      <c r="A45" s="2" t="s">
        <v>10</v>
      </c>
      <c r="B45" s="2" t="s">
        <v>98</v>
      </c>
      <c r="C45" s="2">
        <v>39024</v>
      </c>
      <c r="D45" s="2">
        <v>39284</v>
      </c>
      <c r="E45" s="2" t="s">
        <v>22</v>
      </c>
      <c r="F45" s="2">
        <f t="shared" si="1"/>
        <v>261</v>
      </c>
      <c r="G45" s="5" t="s">
        <v>23</v>
      </c>
      <c r="H45" s="1" t="s">
        <v>14</v>
      </c>
      <c r="I45" s="8" t="s">
        <v>18</v>
      </c>
      <c r="J45" s="8"/>
      <c r="K45" s="8"/>
      <c r="L45" s="8"/>
      <c r="M45" s="8" t="s">
        <v>32</v>
      </c>
    </row>
    <row r="46" spans="1:13" x14ac:dyDescent="0.3">
      <c r="A46" s="2" t="s">
        <v>10</v>
      </c>
      <c r="B46" s="2" t="s">
        <v>99</v>
      </c>
      <c r="C46" s="2">
        <v>39352</v>
      </c>
      <c r="D46" s="2">
        <v>39714</v>
      </c>
      <c r="E46" s="2" t="s">
        <v>22</v>
      </c>
      <c r="F46" s="2">
        <f t="shared" si="1"/>
        <v>363</v>
      </c>
      <c r="G46" s="5" t="s">
        <v>23</v>
      </c>
      <c r="H46" s="1" t="s">
        <v>14</v>
      </c>
      <c r="I46" s="8" t="s">
        <v>18</v>
      </c>
      <c r="J46" s="8"/>
      <c r="K46" s="8"/>
      <c r="L46" s="8"/>
      <c r="M46" s="8" t="s">
        <v>32</v>
      </c>
    </row>
    <row r="47" spans="1:13" x14ac:dyDescent="0.3">
      <c r="A47" s="2" t="s">
        <v>10</v>
      </c>
      <c r="B47" s="2" t="s">
        <v>100</v>
      </c>
      <c r="C47" s="2">
        <v>39784</v>
      </c>
      <c r="D47" s="2">
        <v>40059</v>
      </c>
      <c r="E47" s="2" t="s">
        <v>22</v>
      </c>
      <c r="F47" s="2">
        <f t="shared" si="1"/>
        <v>276</v>
      </c>
      <c r="G47" s="5" t="s">
        <v>23</v>
      </c>
      <c r="H47" s="1" t="s">
        <v>14</v>
      </c>
      <c r="I47" s="8" t="s">
        <v>18</v>
      </c>
      <c r="J47" s="8"/>
      <c r="K47" s="8"/>
      <c r="L47" s="8"/>
      <c r="M47" s="8" t="s">
        <v>32</v>
      </c>
    </row>
    <row r="48" spans="1:13" x14ac:dyDescent="0.3">
      <c r="A48" s="2" t="s">
        <v>10</v>
      </c>
      <c r="B48" s="2" t="s">
        <v>101</v>
      </c>
      <c r="C48" s="2">
        <v>40056</v>
      </c>
      <c r="D48" s="2">
        <v>40688</v>
      </c>
      <c r="E48" s="2" t="s">
        <v>22</v>
      </c>
      <c r="F48" s="2">
        <f t="shared" si="1"/>
        <v>633</v>
      </c>
      <c r="G48" s="5" t="s">
        <v>23</v>
      </c>
      <c r="H48" s="1" t="s">
        <v>14</v>
      </c>
      <c r="I48" s="8" t="s">
        <v>18</v>
      </c>
      <c r="J48" s="8"/>
      <c r="K48" s="8"/>
      <c r="L48" s="8"/>
      <c r="M48" s="8" t="s">
        <v>32</v>
      </c>
    </row>
    <row r="49" spans="1:13" x14ac:dyDescent="0.3">
      <c r="A49" s="2" t="s">
        <v>10</v>
      </c>
      <c r="B49" s="2" t="s">
        <v>102</v>
      </c>
      <c r="C49" s="2">
        <v>40745</v>
      </c>
      <c r="D49" s="2">
        <v>41095</v>
      </c>
      <c r="E49" s="2" t="s">
        <v>22</v>
      </c>
      <c r="F49" s="2">
        <f t="shared" si="1"/>
        <v>351</v>
      </c>
      <c r="G49" s="5" t="s">
        <v>23</v>
      </c>
      <c r="H49" s="1" t="s">
        <v>14</v>
      </c>
      <c r="I49" s="8" t="s">
        <v>18</v>
      </c>
      <c r="J49" s="8"/>
      <c r="K49" s="8"/>
      <c r="L49" s="8"/>
      <c r="M49" s="8" t="s">
        <v>32</v>
      </c>
    </row>
    <row r="50" spans="1:13" x14ac:dyDescent="0.3">
      <c r="A50" s="2" t="s">
        <v>10</v>
      </c>
      <c r="B50" s="2" t="s">
        <v>103</v>
      </c>
      <c r="C50" s="2">
        <v>41331</v>
      </c>
      <c r="D50" s="2">
        <v>42038</v>
      </c>
      <c r="E50" s="2" t="s">
        <v>22</v>
      </c>
      <c r="F50" s="2">
        <f t="shared" si="1"/>
        <v>708</v>
      </c>
      <c r="G50" s="5" t="s">
        <v>23</v>
      </c>
      <c r="H50" s="1" t="s">
        <v>14</v>
      </c>
      <c r="I50" s="8" t="s">
        <v>18</v>
      </c>
      <c r="J50" s="8"/>
      <c r="K50" s="8"/>
      <c r="L50" s="8"/>
      <c r="M50" s="8" t="s">
        <v>32</v>
      </c>
    </row>
    <row r="51" spans="1:13" x14ac:dyDescent="0.3">
      <c r="A51" s="2" t="s">
        <v>10</v>
      </c>
      <c r="B51" s="2" t="s">
        <v>104</v>
      </c>
      <c r="C51" s="2">
        <f>D50+120</f>
        <v>42158</v>
      </c>
      <c r="D51" s="2">
        <f>D50+353</f>
        <v>42391</v>
      </c>
      <c r="E51" s="2" t="s">
        <v>22</v>
      </c>
      <c r="F51" s="2">
        <f t="shared" si="1"/>
        <v>234</v>
      </c>
      <c r="G51" s="5" t="s">
        <v>23</v>
      </c>
      <c r="H51" s="1" t="s">
        <v>14</v>
      </c>
      <c r="I51" s="8" t="s">
        <v>18</v>
      </c>
      <c r="J51" s="8"/>
      <c r="K51" s="8"/>
      <c r="L51" s="8"/>
      <c r="M51" s="8" t="s">
        <v>32</v>
      </c>
    </row>
    <row r="52" spans="1:13" x14ac:dyDescent="0.3">
      <c r="A52" s="2" t="s">
        <v>10</v>
      </c>
      <c r="B52" s="2" t="s">
        <v>105</v>
      </c>
      <c r="C52" s="2">
        <v>42430</v>
      </c>
      <c r="D52" s="2">
        <v>42588</v>
      </c>
      <c r="E52" s="2" t="s">
        <v>22</v>
      </c>
      <c r="F52" s="2">
        <f t="shared" si="1"/>
        <v>159</v>
      </c>
      <c r="G52" s="5" t="s">
        <v>23</v>
      </c>
      <c r="H52" s="1" t="s">
        <v>14</v>
      </c>
      <c r="I52" s="8" t="s">
        <v>18</v>
      </c>
      <c r="J52" s="8"/>
      <c r="K52" s="8"/>
      <c r="L52" s="8"/>
      <c r="M52" s="8" t="s">
        <v>32</v>
      </c>
    </row>
    <row r="53" spans="1:13" x14ac:dyDescent="0.3">
      <c r="A53" s="2" t="s">
        <v>10</v>
      </c>
      <c r="B53" s="2" t="s">
        <v>106</v>
      </c>
      <c r="C53" s="2">
        <v>42725</v>
      </c>
      <c r="D53" s="2">
        <v>43213</v>
      </c>
      <c r="E53" s="2" t="s">
        <v>22</v>
      </c>
      <c r="F53" s="2">
        <f t="shared" si="1"/>
        <v>489</v>
      </c>
      <c r="G53" s="5" t="s">
        <v>23</v>
      </c>
      <c r="H53" s="1" t="s">
        <v>14</v>
      </c>
      <c r="I53" s="8" t="s">
        <v>18</v>
      </c>
      <c r="J53" s="8"/>
      <c r="K53" s="8"/>
      <c r="L53" s="8"/>
      <c r="M53" s="8" t="s">
        <v>32</v>
      </c>
    </row>
    <row r="54" spans="1:13" x14ac:dyDescent="0.3">
      <c r="A54" s="2" t="s">
        <v>10</v>
      </c>
      <c r="B54" s="2" t="s">
        <v>107</v>
      </c>
      <c r="C54" s="5">
        <v>43674</v>
      </c>
      <c r="D54" s="5">
        <v>43850</v>
      </c>
      <c r="E54" s="2" t="s">
        <v>22</v>
      </c>
      <c r="F54" s="2">
        <f t="shared" si="1"/>
        <v>177</v>
      </c>
      <c r="G54" s="5" t="s">
        <v>23</v>
      </c>
      <c r="H54" s="1" t="s">
        <v>14</v>
      </c>
      <c r="I54" s="8" t="s">
        <v>18</v>
      </c>
      <c r="J54" s="8"/>
      <c r="K54" s="8"/>
      <c r="L54" s="8"/>
      <c r="M54" s="8" t="s">
        <v>32</v>
      </c>
    </row>
    <row r="55" spans="1:13" x14ac:dyDescent="0.3">
      <c r="A55" s="2" t="s">
        <v>10</v>
      </c>
      <c r="B55" s="2" t="s">
        <v>108</v>
      </c>
      <c r="C55" s="2">
        <v>43927</v>
      </c>
      <c r="D55" s="2">
        <v>44493</v>
      </c>
      <c r="E55" s="2" t="s">
        <v>22</v>
      </c>
      <c r="F55" s="2">
        <f t="shared" si="1"/>
        <v>567</v>
      </c>
      <c r="G55" s="5" t="s">
        <v>23</v>
      </c>
      <c r="H55" s="1" t="s">
        <v>14</v>
      </c>
      <c r="I55" s="8" t="s">
        <v>18</v>
      </c>
      <c r="J55" s="8"/>
      <c r="K55" s="8"/>
      <c r="L55" s="8"/>
      <c r="M55" s="8" t="s">
        <v>32</v>
      </c>
    </row>
    <row r="56" spans="1:13" x14ac:dyDescent="0.3">
      <c r="A56" s="2" t="s">
        <v>10</v>
      </c>
      <c r="B56" s="2" t="s">
        <v>109</v>
      </c>
      <c r="C56" s="5">
        <v>44492</v>
      </c>
      <c r="D56" s="5">
        <v>44708</v>
      </c>
      <c r="E56" s="2" t="s">
        <v>12</v>
      </c>
      <c r="F56" s="2">
        <f t="shared" si="1"/>
        <v>217</v>
      </c>
      <c r="G56" s="1" t="s">
        <v>36</v>
      </c>
      <c r="H56" s="1" t="s">
        <v>14</v>
      </c>
      <c r="I56" s="8" t="s">
        <v>18</v>
      </c>
      <c r="J56" s="8"/>
      <c r="K56" s="8"/>
      <c r="L56" s="8" t="s">
        <v>110</v>
      </c>
      <c r="M56" s="8" t="s">
        <v>222</v>
      </c>
    </row>
    <row r="57" spans="1:13" x14ac:dyDescent="0.3">
      <c r="A57" s="2" t="s">
        <v>10</v>
      </c>
      <c r="B57" s="2" t="s">
        <v>111</v>
      </c>
      <c r="C57" s="5">
        <f>D57-92</f>
        <v>44616</v>
      </c>
      <c r="D57" s="5">
        <v>44708</v>
      </c>
      <c r="E57" s="2" t="s">
        <v>12</v>
      </c>
      <c r="F57" s="2">
        <f t="shared" si="1"/>
        <v>93</v>
      </c>
      <c r="G57" s="6" t="s">
        <v>17</v>
      </c>
      <c r="H57" s="1" t="s">
        <v>14</v>
      </c>
      <c r="I57" s="10" t="s">
        <v>212</v>
      </c>
      <c r="J57" s="10"/>
      <c r="K57" s="10"/>
      <c r="L57" s="10" t="s">
        <v>218</v>
      </c>
      <c r="M57" s="10" t="s">
        <v>214</v>
      </c>
    </row>
    <row r="58" spans="1:13" x14ac:dyDescent="0.3">
      <c r="A58" s="2" t="s">
        <v>10</v>
      </c>
      <c r="B58" s="2" t="s">
        <v>112</v>
      </c>
      <c r="C58" s="5">
        <v>44709</v>
      </c>
      <c r="D58" s="5">
        <v>45983</v>
      </c>
      <c r="E58" s="2" t="s">
        <v>22</v>
      </c>
      <c r="F58" s="2">
        <f t="shared" si="1"/>
        <v>1275</v>
      </c>
      <c r="G58" s="4" t="s">
        <v>13</v>
      </c>
      <c r="H58" s="1" t="s">
        <v>14</v>
      </c>
      <c r="I58" s="10" t="s">
        <v>212</v>
      </c>
      <c r="J58" s="10"/>
      <c r="K58" s="10"/>
      <c r="L58" s="10" t="s">
        <v>220</v>
      </c>
      <c r="M58" s="10" t="s">
        <v>220</v>
      </c>
    </row>
    <row r="59" spans="1:13" x14ac:dyDescent="0.3">
      <c r="A59" s="2" t="s">
        <v>10</v>
      </c>
      <c r="B59" s="2" t="s">
        <v>113</v>
      </c>
      <c r="C59" s="2">
        <v>44803</v>
      </c>
      <c r="D59" s="2">
        <v>45777</v>
      </c>
      <c r="E59" s="2" t="s">
        <v>22</v>
      </c>
      <c r="F59" s="2">
        <f t="shared" si="1"/>
        <v>975</v>
      </c>
      <c r="G59" s="5" t="s">
        <v>23</v>
      </c>
      <c r="H59" s="1" t="s">
        <v>14</v>
      </c>
      <c r="I59" s="10" t="s">
        <v>212</v>
      </c>
      <c r="J59" s="10"/>
      <c r="K59" s="10"/>
      <c r="L59" s="10"/>
      <c r="M59" s="10" t="s">
        <v>114</v>
      </c>
    </row>
    <row r="60" spans="1:13" x14ac:dyDescent="0.3">
      <c r="A60" s="2" t="s">
        <v>10</v>
      </c>
      <c r="B60" s="2" t="s">
        <v>115</v>
      </c>
      <c r="C60" s="5">
        <v>45984</v>
      </c>
      <c r="D60" s="2">
        <f>C60+94</f>
        <v>46078</v>
      </c>
      <c r="E60" s="2" t="s">
        <v>12</v>
      </c>
      <c r="F60" s="2">
        <f t="shared" si="1"/>
        <v>95</v>
      </c>
      <c r="G60" s="6" t="s">
        <v>17</v>
      </c>
      <c r="H60" s="1" t="s">
        <v>14</v>
      </c>
      <c r="I60" s="10" t="s">
        <v>212</v>
      </c>
      <c r="J60" s="10"/>
      <c r="K60" s="10"/>
      <c r="L60" s="10" t="s">
        <v>218</v>
      </c>
      <c r="M60" s="10" t="s">
        <v>214</v>
      </c>
    </row>
    <row r="61" spans="1:13" x14ac:dyDescent="0.3">
      <c r="A61" s="2" t="s">
        <v>10</v>
      </c>
      <c r="B61" s="2" t="s">
        <v>116</v>
      </c>
      <c r="C61" s="5">
        <v>46079</v>
      </c>
      <c r="D61" s="5">
        <v>46505</v>
      </c>
      <c r="E61" s="2" t="s">
        <v>12</v>
      </c>
      <c r="F61" s="2">
        <f t="shared" si="1"/>
        <v>427</v>
      </c>
      <c r="G61" s="1" t="s">
        <v>36</v>
      </c>
      <c r="H61" s="1" t="s">
        <v>14</v>
      </c>
      <c r="I61" s="8" t="s">
        <v>18</v>
      </c>
      <c r="J61" s="8"/>
      <c r="K61" s="8"/>
      <c r="L61" s="8" t="s">
        <v>117</v>
      </c>
      <c r="M61" s="8" t="s">
        <v>118</v>
      </c>
    </row>
    <row r="62" spans="1:13" x14ac:dyDescent="0.3">
      <c r="A62" s="2" t="s">
        <v>10</v>
      </c>
      <c r="B62" s="2" t="s">
        <v>119</v>
      </c>
      <c r="C62" s="2">
        <v>46777</v>
      </c>
      <c r="D62" s="2">
        <v>47214</v>
      </c>
      <c r="E62" s="2" t="s">
        <v>22</v>
      </c>
      <c r="F62" s="2">
        <f t="shared" si="1"/>
        <v>438</v>
      </c>
      <c r="G62" s="5" t="s">
        <v>23</v>
      </c>
      <c r="H62" s="1" t="s">
        <v>14</v>
      </c>
      <c r="I62" s="8" t="s">
        <v>18</v>
      </c>
      <c r="J62" s="8"/>
      <c r="K62" s="8"/>
      <c r="L62" s="8" t="s">
        <v>120</v>
      </c>
      <c r="M62" s="8" t="s">
        <v>121</v>
      </c>
    </row>
    <row r="63" spans="1:13" x14ac:dyDescent="0.3">
      <c r="A63" s="2" t="s">
        <v>10</v>
      </c>
      <c r="B63" s="2" t="s">
        <v>122</v>
      </c>
      <c r="C63" s="2">
        <v>47232</v>
      </c>
      <c r="D63" s="2">
        <v>48611</v>
      </c>
      <c r="E63" s="2" t="s">
        <v>22</v>
      </c>
      <c r="F63" s="2">
        <f t="shared" si="1"/>
        <v>1380</v>
      </c>
      <c r="G63" s="5" t="s">
        <v>23</v>
      </c>
      <c r="H63" s="1" t="s">
        <v>14</v>
      </c>
      <c r="I63" s="8" t="s">
        <v>18</v>
      </c>
      <c r="J63" s="8"/>
      <c r="K63" s="8"/>
      <c r="L63" s="8" t="s">
        <v>123</v>
      </c>
      <c r="M63" s="8" t="s">
        <v>124</v>
      </c>
    </row>
    <row r="64" spans="1:13" x14ac:dyDescent="0.3">
      <c r="A64" s="2" t="s">
        <v>10</v>
      </c>
      <c r="B64" s="2" t="s">
        <v>125</v>
      </c>
      <c r="C64" s="2">
        <v>48604</v>
      </c>
      <c r="D64" s="2">
        <v>49560</v>
      </c>
      <c r="E64" s="2" t="s">
        <v>22</v>
      </c>
      <c r="F64" s="2">
        <f t="shared" si="1"/>
        <v>957</v>
      </c>
      <c r="G64" s="5" t="s">
        <v>23</v>
      </c>
      <c r="H64" s="1" t="s">
        <v>14</v>
      </c>
      <c r="I64" s="8" t="s">
        <v>18</v>
      </c>
      <c r="J64" s="8"/>
      <c r="K64" s="8"/>
      <c r="L64" s="8" t="s">
        <v>126</v>
      </c>
      <c r="M64" s="8" t="s">
        <v>127</v>
      </c>
    </row>
    <row r="65" spans="1:13" x14ac:dyDescent="0.3">
      <c r="A65" s="2" t="s">
        <v>10</v>
      </c>
      <c r="B65" s="2" t="s">
        <v>128</v>
      </c>
      <c r="C65" s="2">
        <v>49557</v>
      </c>
      <c r="D65" s="2">
        <v>50087</v>
      </c>
      <c r="E65" s="2" t="s">
        <v>22</v>
      </c>
      <c r="F65" s="2">
        <f t="shared" si="1"/>
        <v>531</v>
      </c>
      <c r="G65" s="5" t="s">
        <v>23</v>
      </c>
      <c r="H65" s="1" t="s">
        <v>14</v>
      </c>
      <c r="I65" s="8" t="s">
        <v>18</v>
      </c>
      <c r="J65" s="8"/>
      <c r="K65" s="8"/>
      <c r="L65" s="8" t="s">
        <v>129</v>
      </c>
      <c r="M65" s="8" t="s">
        <v>130</v>
      </c>
    </row>
    <row r="66" spans="1:13" x14ac:dyDescent="0.3">
      <c r="A66" s="2" t="s">
        <v>10</v>
      </c>
      <c r="B66" s="2" t="s">
        <v>131</v>
      </c>
      <c r="C66" s="2">
        <v>50109</v>
      </c>
      <c r="D66" s="2">
        <v>51188</v>
      </c>
      <c r="E66" s="2" t="s">
        <v>22</v>
      </c>
      <c r="F66" s="2">
        <f t="shared" si="1"/>
        <v>1080</v>
      </c>
      <c r="G66" s="5" t="s">
        <v>23</v>
      </c>
      <c r="H66" s="1" t="s">
        <v>14</v>
      </c>
      <c r="I66" s="8" t="s">
        <v>18</v>
      </c>
      <c r="J66" s="8"/>
      <c r="K66" s="8"/>
      <c r="L66" s="8" t="s">
        <v>132</v>
      </c>
      <c r="M66" s="8" t="s">
        <v>121</v>
      </c>
    </row>
    <row r="67" spans="1:13" x14ac:dyDescent="0.3">
      <c r="A67" s="2" t="s">
        <v>10</v>
      </c>
      <c r="B67" s="2" t="s">
        <v>133</v>
      </c>
      <c r="C67" s="2">
        <v>51188</v>
      </c>
      <c r="D67" s="2">
        <v>52768</v>
      </c>
      <c r="E67" s="2" t="s">
        <v>22</v>
      </c>
      <c r="F67" s="2">
        <f t="shared" si="1"/>
        <v>1581</v>
      </c>
      <c r="G67" s="5" t="s">
        <v>23</v>
      </c>
      <c r="H67" s="1" t="s">
        <v>14</v>
      </c>
      <c r="I67" s="8" t="s">
        <v>18</v>
      </c>
      <c r="J67" s="8"/>
      <c r="K67" s="8"/>
      <c r="L67" s="8" t="s">
        <v>134</v>
      </c>
      <c r="M67" s="8" t="s">
        <v>127</v>
      </c>
    </row>
    <row r="68" spans="1:13" x14ac:dyDescent="0.3">
      <c r="A68" s="2" t="s">
        <v>10</v>
      </c>
      <c r="B68" s="2" t="s">
        <v>135</v>
      </c>
      <c r="C68" s="2">
        <v>52777</v>
      </c>
      <c r="D68" s="2">
        <v>53310</v>
      </c>
      <c r="E68" s="2" t="s">
        <v>22</v>
      </c>
      <c r="F68" s="2">
        <f t="shared" ref="F68:F81" si="2">D68-C68+1</f>
        <v>534</v>
      </c>
      <c r="G68" s="5" t="s">
        <v>23</v>
      </c>
      <c r="H68" s="1" t="s">
        <v>14</v>
      </c>
      <c r="I68" s="8" t="s">
        <v>18</v>
      </c>
      <c r="J68" s="8"/>
      <c r="K68" s="8"/>
      <c r="L68" s="8" t="s">
        <v>136</v>
      </c>
      <c r="M68" s="8" t="s">
        <v>121</v>
      </c>
    </row>
    <row r="69" spans="1:13" x14ac:dyDescent="0.3">
      <c r="A69" s="2" t="s">
        <v>10</v>
      </c>
      <c r="B69" s="2" t="s">
        <v>137</v>
      </c>
      <c r="C69" s="2">
        <v>53300</v>
      </c>
      <c r="D69" s="2">
        <v>54625</v>
      </c>
      <c r="E69" s="2" t="s">
        <v>22</v>
      </c>
      <c r="F69" s="2">
        <f t="shared" si="2"/>
        <v>1326</v>
      </c>
      <c r="G69" s="5" t="s">
        <v>23</v>
      </c>
      <c r="H69" s="1" t="s">
        <v>14</v>
      </c>
      <c r="I69" s="8" t="s">
        <v>18</v>
      </c>
      <c r="J69" s="8"/>
      <c r="K69" s="8"/>
      <c r="L69" s="8" t="s">
        <v>138</v>
      </c>
      <c r="M69" s="8" t="s">
        <v>139</v>
      </c>
    </row>
    <row r="70" spans="1:13" x14ac:dyDescent="0.3">
      <c r="A70" s="2" t="s">
        <v>10</v>
      </c>
      <c r="B70" s="2" t="s">
        <v>140</v>
      </c>
      <c r="C70" s="2">
        <v>54629</v>
      </c>
      <c r="D70" s="2">
        <v>56338</v>
      </c>
      <c r="E70" s="2" t="s">
        <v>22</v>
      </c>
      <c r="F70" s="2">
        <f t="shared" si="2"/>
        <v>1710</v>
      </c>
      <c r="G70" s="5" t="s">
        <v>23</v>
      </c>
      <c r="H70" s="1" t="s">
        <v>14</v>
      </c>
      <c r="I70" s="8" t="s">
        <v>18</v>
      </c>
      <c r="J70" s="8"/>
      <c r="K70" s="8"/>
      <c r="L70" s="8" t="s">
        <v>141</v>
      </c>
      <c r="M70" s="8" t="s">
        <v>142</v>
      </c>
    </row>
    <row r="71" spans="1:13" x14ac:dyDescent="0.3">
      <c r="A71" s="2" t="s">
        <v>10</v>
      </c>
      <c r="B71" s="2" t="s">
        <v>143</v>
      </c>
      <c r="C71" s="2">
        <v>56338</v>
      </c>
      <c r="D71" s="2">
        <v>57462</v>
      </c>
      <c r="E71" s="2" t="s">
        <v>22</v>
      </c>
      <c r="F71" s="2">
        <f t="shared" si="2"/>
        <v>1125</v>
      </c>
      <c r="G71" s="5" t="s">
        <v>23</v>
      </c>
      <c r="H71" s="1" t="s">
        <v>14</v>
      </c>
      <c r="I71" s="8" t="s">
        <v>18</v>
      </c>
      <c r="J71" s="8"/>
      <c r="K71" s="8"/>
      <c r="L71" s="8" t="s">
        <v>144</v>
      </c>
      <c r="M71" s="8" t="s">
        <v>121</v>
      </c>
    </row>
    <row r="72" spans="1:13" x14ac:dyDescent="0.3">
      <c r="A72" s="2" t="s">
        <v>10</v>
      </c>
      <c r="B72" s="2" t="s">
        <v>145</v>
      </c>
      <c r="C72" s="2">
        <v>57550</v>
      </c>
      <c r="D72" s="2">
        <v>59523</v>
      </c>
      <c r="E72" s="2" t="s">
        <v>22</v>
      </c>
      <c r="F72" s="2">
        <f t="shared" si="2"/>
        <v>1974</v>
      </c>
      <c r="G72" s="5" t="s">
        <v>23</v>
      </c>
      <c r="H72" s="1" t="s">
        <v>14</v>
      </c>
      <c r="I72" s="8" t="s">
        <v>18</v>
      </c>
      <c r="J72" s="8"/>
      <c r="K72" s="8"/>
      <c r="L72" s="8"/>
      <c r="M72" s="8" t="s">
        <v>94</v>
      </c>
    </row>
    <row r="73" spans="1:13" x14ac:dyDescent="0.3">
      <c r="A73" s="2" t="s">
        <v>10</v>
      </c>
      <c r="B73" s="2" t="s">
        <v>146</v>
      </c>
      <c r="C73" s="2">
        <v>59520</v>
      </c>
      <c r="D73" s="2">
        <v>61409</v>
      </c>
      <c r="E73" s="2" t="s">
        <v>22</v>
      </c>
      <c r="F73" s="2">
        <f t="shared" si="2"/>
        <v>1890</v>
      </c>
      <c r="G73" s="5" t="s">
        <v>23</v>
      </c>
      <c r="H73" s="1" t="s">
        <v>14</v>
      </c>
      <c r="I73" s="8" t="s">
        <v>18</v>
      </c>
      <c r="J73" s="8"/>
      <c r="K73" s="8"/>
      <c r="L73" s="8"/>
      <c r="M73" s="8" t="s">
        <v>32</v>
      </c>
    </row>
    <row r="74" spans="1:13" x14ac:dyDescent="0.3">
      <c r="A74" s="2" t="s">
        <v>10</v>
      </c>
      <c r="B74" s="2" t="s">
        <v>147</v>
      </c>
      <c r="C74" s="5">
        <v>61414</v>
      </c>
      <c r="D74" s="5">
        <v>61737</v>
      </c>
      <c r="E74" s="2" t="s">
        <v>12</v>
      </c>
      <c r="F74" s="2">
        <f t="shared" si="2"/>
        <v>324</v>
      </c>
      <c r="G74" s="5" t="s">
        <v>23</v>
      </c>
      <c r="H74" s="1" t="s">
        <v>14</v>
      </c>
      <c r="I74" s="8" t="s">
        <v>18</v>
      </c>
      <c r="J74" s="8"/>
      <c r="K74" s="8"/>
      <c r="L74" s="8"/>
      <c r="M74" s="8" t="s">
        <v>32</v>
      </c>
    </row>
    <row r="75" spans="1:13" x14ac:dyDescent="0.3">
      <c r="A75" s="2" t="s">
        <v>10</v>
      </c>
      <c r="B75" s="2" t="s">
        <v>148</v>
      </c>
      <c r="C75" s="2">
        <v>61729</v>
      </c>
      <c r="D75" s="2">
        <v>62481</v>
      </c>
      <c r="E75" s="2" t="s">
        <v>22</v>
      </c>
      <c r="F75" s="2">
        <f t="shared" si="2"/>
        <v>753</v>
      </c>
      <c r="G75" s="5" t="s">
        <v>23</v>
      </c>
      <c r="H75" s="1" t="s">
        <v>14</v>
      </c>
      <c r="I75" s="8" t="s">
        <v>18</v>
      </c>
      <c r="J75" s="8"/>
      <c r="K75" s="8"/>
      <c r="L75" s="8"/>
      <c r="M75" s="8" t="s">
        <v>32</v>
      </c>
    </row>
    <row r="76" spans="1:13" x14ac:dyDescent="0.3">
      <c r="A76" s="2" t="s">
        <v>10</v>
      </c>
      <c r="B76" s="2" t="s">
        <v>149</v>
      </c>
      <c r="C76" s="2">
        <v>62489</v>
      </c>
      <c r="D76" s="2">
        <v>64408</v>
      </c>
      <c r="E76" s="2" t="s">
        <v>22</v>
      </c>
      <c r="F76" s="2">
        <f t="shared" si="2"/>
        <v>1920</v>
      </c>
      <c r="G76" s="5" t="s">
        <v>23</v>
      </c>
      <c r="H76" s="1" t="s">
        <v>14</v>
      </c>
      <c r="I76" s="8" t="s">
        <v>18</v>
      </c>
      <c r="J76" s="8"/>
      <c r="K76" s="8"/>
      <c r="L76" s="8" t="s">
        <v>150</v>
      </c>
      <c r="M76" s="8" t="s">
        <v>151</v>
      </c>
    </row>
    <row r="77" spans="1:13" x14ac:dyDescent="0.3">
      <c r="A77" s="2" t="s">
        <v>10</v>
      </c>
      <c r="B77" s="2" t="s">
        <v>152</v>
      </c>
      <c r="C77" s="2">
        <v>64524</v>
      </c>
      <c r="D77" s="2">
        <v>64721</v>
      </c>
      <c r="E77" s="2" t="s">
        <v>22</v>
      </c>
      <c r="F77" s="2">
        <f t="shared" si="2"/>
        <v>198</v>
      </c>
      <c r="G77" s="5" t="s">
        <v>23</v>
      </c>
      <c r="H77" s="1" t="s">
        <v>14</v>
      </c>
      <c r="I77" s="8" t="s">
        <v>18</v>
      </c>
      <c r="J77" s="8"/>
      <c r="K77" s="8"/>
      <c r="L77" s="8" t="s">
        <v>153</v>
      </c>
      <c r="M77" s="8" t="s">
        <v>154</v>
      </c>
    </row>
    <row r="78" spans="1:13" x14ac:dyDescent="0.3">
      <c r="A78" s="2" t="s">
        <v>10</v>
      </c>
      <c r="B78" s="2" t="s">
        <v>155</v>
      </c>
      <c r="C78" s="2">
        <f>D77+77</f>
        <v>64798</v>
      </c>
      <c r="D78" s="2">
        <f>D77+496</f>
        <v>65217</v>
      </c>
      <c r="E78" s="2" t="s">
        <v>22</v>
      </c>
      <c r="F78" s="2">
        <f t="shared" si="2"/>
        <v>420</v>
      </c>
      <c r="G78" s="5" t="s">
        <v>23</v>
      </c>
      <c r="H78" s="1" t="s">
        <v>14</v>
      </c>
      <c r="I78" s="8" t="s">
        <v>18</v>
      </c>
      <c r="J78" s="8"/>
      <c r="K78" s="8"/>
      <c r="L78" s="8"/>
      <c r="M78" s="8" t="s">
        <v>156</v>
      </c>
    </row>
    <row r="79" spans="1:13" x14ac:dyDescent="0.3">
      <c r="A79" s="2" t="s">
        <v>10</v>
      </c>
      <c r="B79" s="2" t="s">
        <v>157</v>
      </c>
      <c r="C79" s="2">
        <v>65259</v>
      </c>
      <c r="D79" s="2">
        <v>65360</v>
      </c>
      <c r="E79" s="2" t="s">
        <v>22</v>
      </c>
      <c r="F79" s="2">
        <f t="shared" si="2"/>
        <v>102</v>
      </c>
      <c r="G79" s="1" t="s">
        <v>36</v>
      </c>
      <c r="H79" s="1" t="s">
        <v>14</v>
      </c>
      <c r="I79" s="8" t="s">
        <v>18</v>
      </c>
      <c r="J79" s="8"/>
      <c r="K79" s="8"/>
      <c r="L79" s="8" t="s">
        <v>158</v>
      </c>
      <c r="M79" s="8" t="s">
        <v>159</v>
      </c>
    </row>
    <row r="80" spans="1:13" x14ac:dyDescent="0.3">
      <c r="A80" s="2" t="s">
        <v>10</v>
      </c>
      <c r="B80" s="2" t="s">
        <v>160</v>
      </c>
      <c r="C80" s="2">
        <v>65413</v>
      </c>
      <c r="D80" s="5">
        <v>65961</v>
      </c>
      <c r="E80" s="2" t="s">
        <v>22</v>
      </c>
      <c r="F80" s="2">
        <f t="shared" si="2"/>
        <v>549</v>
      </c>
      <c r="G80" s="5" t="s">
        <v>23</v>
      </c>
      <c r="H80" s="1" t="s">
        <v>14</v>
      </c>
      <c r="I80" s="8" t="s">
        <v>18</v>
      </c>
      <c r="J80" s="8"/>
      <c r="K80" s="8"/>
      <c r="L80" s="8"/>
      <c r="M80" s="8" t="s">
        <v>161</v>
      </c>
    </row>
    <row r="81" spans="1:13" x14ac:dyDescent="0.3">
      <c r="A81" s="2" t="s">
        <v>10</v>
      </c>
      <c r="B81" s="2" t="s">
        <v>162</v>
      </c>
      <c r="C81" s="2">
        <v>65967</v>
      </c>
      <c r="D81" s="2">
        <v>66801</v>
      </c>
      <c r="E81" s="2" t="s">
        <v>22</v>
      </c>
      <c r="F81" s="2">
        <f t="shared" si="2"/>
        <v>835</v>
      </c>
      <c r="G81" s="1" t="s">
        <v>36</v>
      </c>
      <c r="H81" s="1" t="s">
        <v>14</v>
      </c>
      <c r="I81" s="8" t="s">
        <v>18</v>
      </c>
      <c r="J81" s="8"/>
      <c r="K81" s="8"/>
      <c r="L81" s="8"/>
      <c r="M81" s="8" t="s">
        <v>224</v>
      </c>
    </row>
    <row r="82" spans="1:13" x14ac:dyDescent="0.3">
      <c r="A82" s="2" t="s">
        <v>10</v>
      </c>
      <c r="B82" s="2" t="s">
        <v>163</v>
      </c>
      <c r="C82" s="2">
        <v>66908</v>
      </c>
      <c r="D82" s="2">
        <v>67147</v>
      </c>
      <c r="E82" s="2" t="s">
        <v>22</v>
      </c>
      <c r="F82" s="2">
        <f t="shared" ref="F82:F116" si="3">D82-C82+1</f>
        <v>240</v>
      </c>
      <c r="G82" s="5" t="s">
        <v>23</v>
      </c>
      <c r="H82" s="1" t="s">
        <v>14</v>
      </c>
      <c r="I82" s="8" t="s">
        <v>18</v>
      </c>
      <c r="J82" s="8"/>
      <c r="K82" s="8"/>
      <c r="L82" s="8"/>
      <c r="M82" s="8" t="s">
        <v>32</v>
      </c>
    </row>
    <row r="83" spans="1:13" x14ac:dyDescent="0.3">
      <c r="A83" s="2" t="s">
        <v>10</v>
      </c>
      <c r="B83" s="2" t="s">
        <v>164</v>
      </c>
      <c r="C83" s="2">
        <v>67267</v>
      </c>
      <c r="D83" s="2">
        <v>67551</v>
      </c>
      <c r="E83" s="2" t="s">
        <v>22</v>
      </c>
      <c r="F83" s="2">
        <f t="shared" si="3"/>
        <v>285</v>
      </c>
      <c r="G83" s="4" t="s">
        <v>17</v>
      </c>
      <c r="H83" s="1" t="s">
        <v>14</v>
      </c>
      <c r="I83" s="8" t="s">
        <v>18</v>
      </c>
      <c r="J83" s="8"/>
      <c r="K83" s="8"/>
      <c r="L83" s="8"/>
      <c r="M83" s="8" t="s">
        <v>225</v>
      </c>
    </row>
    <row r="84" spans="1:13" x14ac:dyDescent="0.3">
      <c r="A84" s="2" t="s">
        <v>10</v>
      </c>
      <c r="B84" s="2" t="s">
        <v>165</v>
      </c>
      <c r="C84" s="2">
        <v>67581</v>
      </c>
      <c r="D84" s="5">
        <v>68906</v>
      </c>
      <c r="E84" s="2" t="s">
        <v>22</v>
      </c>
      <c r="F84" s="2">
        <f t="shared" si="3"/>
        <v>1326</v>
      </c>
      <c r="G84" s="5" t="s">
        <v>23</v>
      </c>
      <c r="H84" s="1" t="s">
        <v>14</v>
      </c>
      <c r="I84" s="8" t="s">
        <v>18</v>
      </c>
      <c r="J84" s="8"/>
      <c r="K84" s="8"/>
      <c r="L84" s="8"/>
      <c r="M84" s="8" t="s">
        <v>32</v>
      </c>
    </row>
    <row r="85" spans="1:13" x14ac:dyDescent="0.3">
      <c r="A85" s="2" t="s">
        <v>10</v>
      </c>
      <c r="B85" s="2" t="s">
        <v>166</v>
      </c>
      <c r="C85" s="2">
        <v>68909</v>
      </c>
      <c r="D85" s="2">
        <v>69664</v>
      </c>
      <c r="E85" s="2" t="s">
        <v>22</v>
      </c>
      <c r="F85" s="2">
        <f t="shared" si="3"/>
        <v>756</v>
      </c>
      <c r="G85" s="5" t="s">
        <v>23</v>
      </c>
      <c r="H85" s="1" t="s">
        <v>14</v>
      </c>
      <c r="I85" s="8" t="s">
        <v>18</v>
      </c>
      <c r="J85" s="8"/>
      <c r="K85" s="8"/>
      <c r="L85" s="8"/>
      <c r="M85" s="8" t="s">
        <v>32</v>
      </c>
    </row>
    <row r="86" spans="1:13" x14ac:dyDescent="0.3">
      <c r="A86" s="2" t="s">
        <v>10</v>
      </c>
      <c r="B86" s="2" t="s">
        <v>167</v>
      </c>
      <c r="C86" s="2">
        <v>69692</v>
      </c>
      <c r="D86" s="2">
        <v>71419</v>
      </c>
      <c r="E86" s="2" t="s">
        <v>22</v>
      </c>
      <c r="F86" s="2">
        <f t="shared" si="3"/>
        <v>1728</v>
      </c>
      <c r="G86" s="5" t="s">
        <v>23</v>
      </c>
      <c r="H86" s="1" t="s">
        <v>14</v>
      </c>
      <c r="I86" s="8" t="s">
        <v>18</v>
      </c>
      <c r="J86" s="8"/>
      <c r="K86" s="8"/>
      <c r="L86" s="8" t="s">
        <v>168</v>
      </c>
      <c r="M86" s="8" t="s">
        <v>169</v>
      </c>
    </row>
    <row r="87" spans="1:13" x14ac:dyDescent="0.3">
      <c r="A87" s="2" t="s">
        <v>10</v>
      </c>
      <c r="B87" s="2" t="s">
        <v>170</v>
      </c>
      <c r="C87" s="2">
        <v>71416</v>
      </c>
      <c r="D87" s="2">
        <v>71685</v>
      </c>
      <c r="E87" s="2" t="s">
        <v>22</v>
      </c>
      <c r="F87" s="2">
        <f t="shared" si="3"/>
        <v>270</v>
      </c>
      <c r="G87" s="5" t="s">
        <v>23</v>
      </c>
      <c r="H87" s="1" t="s">
        <v>14</v>
      </c>
      <c r="I87" s="8" t="s">
        <v>18</v>
      </c>
      <c r="J87" s="8"/>
      <c r="K87" s="8"/>
      <c r="L87" s="8"/>
      <c r="M87" s="8" t="s">
        <v>171</v>
      </c>
    </row>
    <row r="88" spans="1:13" x14ac:dyDescent="0.3">
      <c r="A88" s="2" t="s">
        <v>10</v>
      </c>
      <c r="B88" s="2" t="s">
        <v>172</v>
      </c>
      <c r="C88" s="2">
        <v>71706</v>
      </c>
      <c r="D88" s="2">
        <v>72596</v>
      </c>
      <c r="E88" s="2" t="s">
        <v>22</v>
      </c>
      <c r="F88" s="2">
        <f t="shared" si="3"/>
        <v>891</v>
      </c>
      <c r="G88" s="5" t="s">
        <v>23</v>
      </c>
      <c r="H88" s="1" t="s">
        <v>14</v>
      </c>
      <c r="I88" s="8" t="s">
        <v>18</v>
      </c>
      <c r="J88" s="8"/>
      <c r="K88" s="8"/>
      <c r="L88" s="8" t="s">
        <v>173</v>
      </c>
      <c r="M88" s="8" t="s">
        <v>174</v>
      </c>
    </row>
    <row r="89" spans="1:13" x14ac:dyDescent="0.3">
      <c r="A89" s="2" t="s">
        <v>10</v>
      </c>
      <c r="B89" s="2" t="s">
        <v>175</v>
      </c>
      <c r="C89" s="2">
        <v>72593</v>
      </c>
      <c r="D89" s="2">
        <v>73615</v>
      </c>
      <c r="E89" s="2" t="s">
        <v>22</v>
      </c>
      <c r="F89" s="2">
        <f t="shared" si="3"/>
        <v>1023</v>
      </c>
      <c r="G89" s="5" t="s">
        <v>23</v>
      </c>
      <c r="H89" s="1" t="s">
        <v>14</v>
      </c>
      <c r="I89" s="8" t="s">
        <v>18</v>
      </c>
      <c r="J89" s="8"/>
      <c r="K89" s="8"/>
      <c r="L89" s="8" t="s">
        <v>176</v>
      </c>
      <c r="M89" s="8" t="s">
        <v>177</v>
      </c>
    </row>
    <row r="90" spans="1:13" x14ac:dyDescent="0.3">
      <c r="A90" s="2" t="s">
        <v>10</v>
      </c>
      <c r="B90" s="2" t="s">
        <v>178</v>
      </c>
      <c r="C90" s="2">
        <v>73615</v>
      </c>
      <c r="D90" s="2">
        <v>73848</v>
      </c>
      <c r="E90" s="2" t="s">
        <v>22</v>
      </c>
      <c r="F90" s="2">
        <f t="shared" si="3"/>
        <v>234</v>
      </c>
      <c r="G90" s="5" t="s">
        <v>23</v>
      </c>
      <c r="H90" s="1" t="s">
        <v>14</v>
      </c>
      <c r="I90" s="8" t="s">
        <v>18</v>
      </c>
      <c r="J90" s="8"/>
      <c r="K90" s="8"/>
      <c r="L90" s="8"/>
      <c r="M90" s="8" t="s">
        <v>32</v>
      </c>
    </row>
    <row r="91" spans="1:13" x14ac:dyDescent="0.3">
      <c r="A91" s="2" t="s">
        <v>10</v>
      </c>
      <c r="B91" s="2" t="s">
        <v>179</v>
      </c>
      <c r="C91" s="2">
        <v>73841</v>
      </c>
      <c r="D91" s="5">
        <v>74335</v>
      </c>
      <c r="E91" s="2" t="s">
        <v>22</v>
      </c>
      <c r="F91" s="2">
        <f t="shared" si="3"/>
        <v>495</v>
      </c>
      <c r="G91" s="5" t="s">
        <v>23</v>
      </c>
      <c r="H91" s="1" t="s">
        <v>14</v>
      </c>
      <c r="I91" s="8" t="s">
        <v>18</v>
      </c>
      <c r="J91" s="8"/>
      <c r="K91" s="8"/>
      <c r="L91" s="8"/>
      <c r="M91" s="8" t="s">
        <v>32</v>
      </c>
    </row>
    <row r="92" spans="1:13" x14ac:dyDescent="0.3">
      <c r="A92" s="2" t="s">
        <v>10</v>
      </c>
      <c r="B92" s="2" t="s">
        <v>180</v>
      </c>
      <c r="C92" s="2">
        <v>74328</v>
      </c>
      <c r="D92" s="2">
        <v>74585</v>
      </c>
      <c r="E92" s="2" t="s">
        <v>22</v>
      </c>
      <c r="F92" s="2">
        <f t="shared" si="3"/>
        <v>258</v>
      </c>
      <c r="G92" s="5" t="s">
        <v>23</v>
      </c>
      <c r="H92" s="1" t="s">
        <v>14</v>
      </c>
      <c r="I92" s="8" t="s">
        <v>18</v>
      </c>
      <c r="J92" s="8"/>
      <c r="K92" s="8"/>
      <c r="L92" s="8"/>
      <c r="M92" s="8" t="s">
        <v>32</v>
      </c>
    </row>
    <row r="93" spans="1:13" x14ac:dyDescent="0.3">
      <c r="A93" s="2" t="s">
        <v>10</v>
      </c>
      <c r="B93" s="2" t="s">
        <v>181</v>
      </c>
      <c r="C93" s="2">
        <v>74582</v>
      </c>
      <c r="D93" s="2">
        <v>75109</v>
      </c>
      <c r="E93" s="2" t="s">
        <v>22</v>
      </c>
      <c r="F93" s="2">
        <f t="shared" si="3"/>
        <v>528</v>
      </c>
      <c r="G93" s="5" t="s">
        <v>23</v>
      </c>
      <c r="H93" s="1" t="s">
        <v>14</v>
      </c>
      <c r="I93" s="8" t="s">
        <v>18</v>
      </c>
      <c r="J93" s="8"/>
      <c r="K93" s="8"/>
      <c r="L93" s="8"/>
      <c r="M93" s="8" t="s">
        <v>32</v>
      </c>
    </row>
    <row r="94" spans="1:13" x14ac:dyDescent="0.3">
      <c r="A94" s="2" t="s">
        <v>10</v>
      </c>
      <c r="B94" s="2" t="s">
        <v>182</v>
      </c>
      <c r="C94" s="5">
        <v>75099</v>
      </c>
      <c r="D94" s="5">
        <v>75284</v>
      </c>
      <c r="E94" s="2" t="s">
        <v>22</v>
      </c>
      <c r="F94" s="2">
        <f t="shared" si="3"/>
        <v>186</v>
      </c>
      <c r="G94" s="5" t="s">
        <v>23</v>
      </c>
      <c r="H94" s="1" t="s">
        <v>14</v>
      </c>
      <c r="I94" s="8" t="s">
        <v>18</v>
      </c>
      <c r="J94" s="8"/>
      <c r="K94" s="8"/>
      <c r="L94" s="8"/>
      <c r="M94" s="8" t="s">
        <v>32</v>
      </c>
    </row>
    <row r="95" spans="1:13" x14ac:dyDescent="0.3">
      <c r="A95" s="2" t="s">
        <v>10</v>
      </c>
      <c r="B95" s="2" t="s">
        <v>183</v>
      </c>
      <c r="C95" s="5">
        <v>75281</v>
      </c>
      <c r="D95" s="5">
        <v>75466</v>
      </c>
      <c r="E95" s="2" t="s">
        <v>22</v>
      </c>
      <c r="F95" s="2">
        <f t="shared" si="3"/>
        <v>186</v>
      </c>
      <c r="G95" s="1" t="s">
        <v>36</v>
      </c>
      <c r="H95" s="1" t="s">
        <v>14</v>
      </c>
      <c r="I95" s="8" t="s">
        <v>18</v>
      </c>
      <c r="J95" s="8"/>
      <c r="K95" s="8"/>
      <c r="L95" s="8" t="s">
        <v>184</v>
      </c>
      <c r="M95" s="8" t="s">
        <v>223</v>
      </c>
    </row>
    <row r="96" spans="1:13" x14ac:dyDescent="0.3">
      <c r="A96" s="2" t="s">
        <v>10</v>
      </c>
      <c r="B96" s="2" t="s">
        <v>185</v>
      </c>
      <c r="C96" s="5">
        <v>75282</v>
      </c>
      <c r="D96" s="5">
        <v>75466</v>
      </c>
      <c r="E96" s="2" t="s">
        <v>22</v>
      </c>
      <c r="F96" s="2">
        <f t="shared" si="3"/>
        <v>185</v>
      </c>
      <c r="G96" s="4" t="s">
        <v>17</v>
      </c>
      <c r="H96" s="1" t="s">
        <v>14</v>
      </c>
      <c r="I96" s="11" t="s">
        <v>215</v>
      </c>
      <c r="J96" s="11"/>
      <c r="K96" s="11"/>
      <c r="L96" s="11" t="s">
        <v>226</v>
      </c>
      <c r="M96" s="11" t="s">
        <v>213</v>
      </c>
    </row>
    <row r="97" spans="1:13" x14ac:dyDescent="0.3">
      <c r="A97" s="2" t="s">
        <v>10</v>
      </c>
      <c r="B97" s="2" t="s">
        <v>186</v>
      </c>
      <c r="C97" s="5">
        <v>75467</v>
      </c>
      <c r="D97" s="2">
        <v>77286</v>
      </c>
      <c r="E97" s="2" t="s">
        <v>12</v>
      </c>
      <c r="F97" s="2">
        <f t="shared" si="3"/>
        <v>1820</v>
      </c>
      <c r="G97" s="4" t="s">
        <v>13</v>
      </c>
      <c r="H97" s="1" t="s">
        <v>14</v>
      </c>
      <c r="I97" s="11" t="s">
        <v>215</v>
      </c>
      <c r="J97" s="11"/>
      <c r="K97" s="11"/>
      <c r="L97" s="11" t="s">
        <v>221</v>
      </c>
      <c r="M97" s="11" t="s">
        <v>221</v>
      </c>
    </row>
    <row r="98" spans="1:13" x14ac:dyDescent="0.3">
      <c r="A98" s="2" t="s">
        <v>10</v>
      </c>
      <c r="B98" s="2" t="s">
        <v>187</v>
      </c>
      <c r="C98" s="2">
        <v>75462</v>
      </c>
      <c r="D98" s="2">
        <v>75899</v>
      </c>
      <c r="E98" s="2" t="s">
        <v>12</v>
      </c>
      <c r="F98" s="2">
        <f t="shared" si="3"/>
        <v>438</v>
      </c>
      <c r="G98" s="5" t="s">
        <v>23</v>
      </c>
      <c r="H98" s="1" t="s">
        <v>14</v>
      </c>
      <c r="I98" s="11" t="s">
        <v>215</v>
      </c>
      <c r="J98" s="11"/>
      <c r="K98" s="11"/>
      <c r="L98" s="11"/>
      <c r="M98" s="11" t="s">
        <v>32</v>
      </c>
    </row>
    <row r="99" spans="1:13" x14ac:dyDescent="0.3">
      <c r="A99" s="2" t="s">
        <v>10</v>
      </c>
      <c r="B99" s="2" t="s">
        <v>188</v>
      </c>
      <c r="C99" s="2">
        <v>75691</v>
      </c>
      <c r="D99" s="2">
        <v>76671</v>
      </c>
      <c r="E99" s="2" t="s">
        <v>22</v>
      </c>
      <c r="F99" s="2">
        <f t="shared" si="3"/>
        <v>981</v>
      </c>
      <c r="G99" s="5" t="s">
        <v>23</v>
      </c>
      <c r="H99" s="1" t="s">
        <v>14</v>
      </c>
      <c r="I99" s="11" t="s">
        <v>215</v>
      </c>
      <c r="J99" s="11"/>
      <c r="K99" s="11"/>
      <c r="L99" s="11"/>
      <c r="M99" s="11" t="s">
        <v>32</v>
      </c>
    </row>
    <row r="100" spans="1:13" x14ac:dyDescent="0.3">
      <c r="A100" s="2" t="s">
        <v>10</v>
      </c>
      <c r="B100" s="2" t="s">
        <v>189</v>
      </c>
      <c r="C100" s="2">
        <v>76434</v>
      </c>
      <c r="D100" s="2">
        <v>76690</v>
      </c>
      <c r="E100" s="2" t="s">
        <v>12</v>
      </c>
      <c r="F100" s="2">
        <f t="shared" si="3"/>
        <v>257</v>
      </c>
      <c r="G100" s="4" t="s">
        <v>17</v>
      </c>
      <c r="H100" s="1" t="s">
        <v>14</v>
      </c>
      <c r="I100" s="11" t="s">
        <v>215</v>
      </c>
      <c r="J100" s="12" t="s">
        <v>216</v>
      </c>
      <c r="K100" s="12"/>
      <c r="L100" s="12" t="s">
        <v>217</v>
      </c>
      <c r="M100" s="12" t="s">
        <v>213</v>
      </c>
    </row>
    <row r="101" spans="1:13" x14ac:dyDescent="0.3">
      <c r="A101" s="2" t="s">
        <v>10</v>
      </c>
      <c r="B101" s="2" t="s">
        <v>190</v>
      </c>
      <c r="C101" s="2">
        <v>76691</v>
      </c>
      <c r="D101" s="2">
        <v>77052</v>
      </c>
      <c r="E101" s="2" t="s">
        <v>12</v>
      </c>
      <c r="F101" s="2">
        <f t="shared" si="3"/>
        <v>362</v>
      </c>
      <c r="G101" s="4" t="s">
        <v>13</v>
      </c>
      <c r="H101" s="1" t="s">
        <v>14</v>
      </c>
      <c r="I101" s="11" t="s">
        <v>215</v>
      </c>
      <c r="J101" s="12" t="s">
        <v>216</v>
      </c>
      <c r="K101" s="12"/>
      <c r="L101" s="12" t="s">
        <v>216</v>
      </c>
      <c r="M101" s="12" t="s">
        <v>216</v>
      </c>
    </row>
    <row r="102" spans="1:13" x14ac:dyDescent="0.3">
      <c r="A102" s="2" t="s">
        <v>10</v>
      </c>
      <c r="B102" s="2" t="s">
        <v>191</v>
      </c>
      <c r="C102" s="2">
        <v>76811</v>
      </c>
      <c r="D102" s="2">
        <v>77066</v>
      </c>
      <c r="E102" s="2" t="s">
        <v>12</v>
      </c>
      <c r="F102" s="2">
        <f t="shared" si="3"/>
        <v>256</v>
      </c>
      <c r="G102" s="4" t="s">
        <v>17</v>
      </c>
      <c r="H102" s="1" t="s">
        <v>14</v>
      </c>
      <c r="I102" s="11" t="s">
        <v>215</v>
      </c>
      <c r="J102" s="12" t="s">
        <v>216</v>
      </c>
      <c r="K102" s="12"/>
      <c r="L102" s="12" t="s">
        <v>229</v>
      </c>
      <c r="M102" s="12" t="s">
        <v>231</v>
      </c>
    </row>
    <row r="103" spans="1:13" x14ac:dyDescent="0.3">
      <c r="A103" s="2" t="s">
        <v>10</v>
      </c>
      <c r="B103" s="2" t="s">
        <v>192</v>
      </c>
      <c r="C103" s="2">
        <v>77053</v>
      </c>
      <c r="D103" s="2">
        <v>77308</v>
      </c>
      <c r="E103" s="2" t="s">
        <v>12</v>
      </c>
      <c r="F103" s="2">
        <f t="shared" ref="F103" si="4">D103-C103+1</f>
        <v>256</v>
      </c>
      <c r="G103" s="4" t="s">
        <v>17</v>
      </c>
      <c r="H103" s="1" t="s">
        <v>14</v>
      </c>
      <c r="I103" s="11" t="s">
        <v>215</v>
      </c>
      <c r="J103" s="12" t="s">
        <v>216</v>
      </c>
      <c r="K103" s="12"/>
      <c r="L103" s="12" t="s">
        <v>228</v>
      </c>
      <c r="M103" s="12" t="s">
        <v>230</v>
      </c>
    </row>
    <row r="104" spans="1:13" x14ac:dyDescent="0.3">
      <c r="A104" s="2" t="s">
        <v>10</v>
      </c>
      <c r="B104" s="2" t="s">
        <v>193</v>
      </c>
      <c r="C104" s="2">
        <v>77053</v>
      </c>
      <c r="D104" s="2">
        <v>77308</v>
      </c>
      <c r="E104" s="2" t="s">
        <v>12</v>
      </c>
      <c r="F104" s="2">
        <f t="shared" si="3"/>
        <v>256</v>
      </c>
      <c r="G104" s="4" t="s">
        <v>17</v>
      </c>
      <c r="H104" s="1" t="s">
        <v>14</v>
      </c>
      <c r="I104" s="11" t="s">
        <v>215</v>
      </c>
      <c r="J104" s="12" t="s">
        <v>216</v>
      </c>
      <c r="K104" s="12"/>
      <c r="L104" s="12" t="s">
        <v>217</v>
      </c>
      <c r="M104" s="12" t="s">
        <v>213</v>
      </c>
    </row>
    <row r="105" spans="1:13" x14ac:dyDescent="0.3">
      <c r="A105" s="2" t="s">
        <v>10</v>
      </c>
      <c r="B105" s="2" t="s">
        <v>194</v>
      </c>
      <c r="C105" s="2">
        <v>77287</v>
      </c>
      <c r="D105" s="2">
        <f>C105+184</f>
        <v>77471</v>
      </c>
      <c r="E105" s="2" t="s">
        <v>22</v>
      </c>
      <c r="F105" s="2">
        <f t="shared" si="3"/>
        <v>185</v>
      </c>
      <c r="G105" s="4" t="s">
        <v>17</v>
      </c>
      <c r="H105" s="1" t="s">
        <v>14</v>
      </c>
      <c r="I105" s="11" t="s">
        <v>215</v>
      </c>
      <c r="J105" s="11"/>
      <c r="K105" s="11"/>
      <c r="L105" s="11" t="s">
        <v>226</v>
      </c>
      <c r="M105" s="11" t="s">
        <v>213</v>
      </c>
    </row>
    <row r="106" spans="1:13" x14ac:dyDescent="0.3">
      <c r="A106" s="2" t="s">
        <v>10</v>
      </c>
      <c r="B106" s="2" t="s">
        <v>196</v>
      </c>
      <c r="C106" s="2">
        <v>77472</v>
      </c>
      <c r="D106" s="2">
        <v>77678</v>
      </c>
      <c r="E106" s="2" t="s">
        <v>22</v>
      </c>
      <c r="F106" s="2">
        <f t="shared" si="3"/>
        <v>207</v>
      </c>
      <c r="G106" s="1" t="s">
        <v>36</v>
      </c>
      <c r="H106" s="1" t="s">
        <v>14</v>
      </c>
      <c r="I106" s="8" t="s">
        <v>18</v>
      </c>
      <c r="J106" s="8"/>
      <c r="K106" s="8"/>
      <c r="L106" s="8" t="s">
        <v>195</v>
      </c>
      <c r="M106" s="8" t="s">
        <v>222</v>
      </c>
    </row>
    <row r="107" spans="1:13" x14ac:dyDescent="0.3">
      <c r="A107" s="2" t="s">
        <v>10</v>
      </c>
      <c r="B107" s="2" t="s">
        <v>197</v>
      </c>
      <c r="C107" s="2">
        <v>77675</v>
      </c>
      <c r="D107" s="2">
        <v>78355</v>
      </c>
      <c r="E107" s="2" t="s">
        <v>22</v>
      </c>
      <c r="F107" s="2">
        <f t="shared" si="3"/>
        <v>681</v>
      </c>
      <c r="G107" s="5" t="s">
        <v>23</v>
      </c>
      <c r="H107" s="1" t="s">
        <v>14</v>
      </c>
      <c r="I107" s="8" t="s">
        <v>18</v>
      </c>
      <c r="J107" s="8"/>
      <c r="K107" s="8"/>
      <c r="L107" s="8"/>
      <c r="M107" s="8" t="s">
        <v>32</v>
      </c>
    </row>
    <row r="108" spans="1:13" x14ac:dyDescent="0.3">
      <c r="A108" s="2" t="s">
        <v>10</v>
      </c>
      <c r="B108" s="2" t="s">
        <v>199</v>
      </c>
      <c r="C108" s="2">
        <v>78352</v>
      </c>
      <c r="D108" s="2">
        <v>79695</v>
      </c>
      <c r="E108" s="2" t="s">
        <v>22</v>
      </c>
      <c r="F108" s="2">
        <f t="shared" si="3"/>
        <v>1344</v>
      </c>
      <c r="G108" s="5" t="s">
        <v>23</v>
      </c>
      <c r="H108" s="1" t="s">
        <v>14</v>
      </c>
      <c r="I108" s="8" t="s">
        <v>18</v>
      </c>
      <c r="J108" s="8"/>
      <c r="K108" s="8"/>
      <c r="L108" s="8"/>
      <c r="M108" s="8" t="s">
        <v>198</v>
      </c>
    </row>
    <row r="109" spans="1:13" x14ac:dyDescent="0.3">
      <c r="A109" s="2" t="s">
        <v>10</v>
      </c>
      <c r="B109" s="2" t="s">
        <v>200</v>
      </c>
      <c r="C109" s="2">
        <v>79692</v>
      </c>
      <c r="D109" s="2">
        <v>79916</v>
      </c>
      <c r="E109" s="2" t="s">
        <v>22</v>
      </c>
      <c r="F109" s="2">
        <f t="shared" si="3"/>
        <v>225</v>
      </c>
      <c r="G109" s="5" t="s">
        <v>23</v>
      </c>
      <c r="H109" s="1" t="s">
        <v>14</v>
      </c>
      <c r="I109" s="8" t="s">
        <v>18</v>
      </c>
      <c r="J109" s="8"/>
      <c r="K109" s="8"/>
      <c r="L109" s="8"/>
      <c r="M109" s="8" t="s">
        <v>32</v>
      </c>
    </row>
    <row r="110" spans="1:13" x14ac:dyDescent="0.3">
      <c r="A110" s="2" t="s">
        <v>10</v>
      </c>
      <c r="B110" s="2" t="s">
        <v>202</v>
      </c>
      <c r="C110" s="2">
        <v>79900</v>
      </c>
      <c r="D110" s="2">
        <v>80607</v>
      </c>
      <c r="E110" s="2" t="s">
        <v>22</v>
      </c>
      <c r="F110" s="2">
        <f t="shared" si="3"/>
        <v>708</v>
      </c>
      <c r="G110" s="5" t="s">
        <v>23</v>
      </c>
      <c r="H110" s="1" t="s">
        <v>14</v>
      </c>
      <c r="I110" s="8" t="s">
        <v>18</v>
      </c>
      <c r="J110" s="8"/>
      <c r="K110" s="8"/>
      <c r="L110" s="8"/>
      <c r="M110" s="8" t="s">
        <v>201</v>
      </c>
    </row>
    <row r="111" spans="1:13" x14ac:dyDescent="0.3">
      <c r="A111" s="2" t="s">
        <v>10</v>
      </c>
      <c r="B111" s="2" t="s">
        <v>203</v>
      </c>
      <c r="C111" s="2">
        <v>80604</v>
      </c>
      <c r="D111" s="2">
        <v>81305</v>
      </c>
      <c r="E111" s="2" t="s">
        <v>22</v>
      </c>
      <c r="F111" s="2">
        <f t="shared" si="3"/>
        <v>702</v>
      </c>
      <c r="G111" s="5" t="s">
        <v>23</v>
      </c>
      <c r="H111" s="1" t="s">
        <v>14</v>
      </c>
      <c r="I111" s="8" t="s">
        <v>18</v>
      </c>
      <c r="J111" s="8"/>
      <c r="K111" s="8"/>
      <c r="L111" s="8"/>
      <c r="M111" s="8" t="s">
        <v>32</v>
      </c>
    </row>
    <row r="112" spans="1:13" x14ac:dyDescent="0.3">
      <c r="A112" s="2" t="s">
        <v>10</v>
      </c>
      <c r="B112" s="2" t="s">
        <v>204</v>
      </c>
      <c r="C112" s="2">
        <v>81305</v>
      </c>
      <c r="D112" s="2">
        <v>82111</v>
      </c>
      <c r="E112" s="2" t="s">
        <v>22</v>
      </c>
      <c r="F112" s="2">
        <f t="shared" si="3"/>
        <v>807</v>
      </c>
      <c r="G112" s="5" t="s">
        <v>23</v>
      </c>
      <c r="H112" s="1" t="s">
        <v>14</v>
      </c>
      <c r="I112" s="8" t="s">
        <v>18</v>
      </c>
      <c r="J112" s="8"/>
      <c r="K112" s="8"/>
      <c r="L112" s="8"/>
      <c r="M112" s="8" t="s">
        <v>32</v>
      </c>
    </row>
    <row r="113" spans="1:13" x14ac:dyDescent="0.3">
      <c r="A113" s="2" t="s">
        <v>10</v>
      </c>
      <c r="B113" s="2" t="s">
        <v>205</v>
      </c>
      <c r="C113" s="2">
        <v>82108</v>
      </c>
      <c r="D113" s="2">
        <v>82614</v>
      </c>
      <c r="E113" s="2" t="s">
        <v>22</v>
      </c>
      <c r="F113" s="2">
        <f t="shared" si="3"/>
        <v>507</v>
      </c>
      <c r="G113" s="5" t="s">
        <v>23</v>
      </c>
      <c r="H113" s="1" t="s">
        <v>14</v>
      </c>
      <c r="I113" s="8" t="s">
        <v>18</v>
      </c>
      <c r="J113" s="8"/>
      <c r="K113" s="8"/>
      <c r="L113" s="8"/>
      <c r="M113" s="8" t="s">
        <v>32</v>
      </c>
    </row>
    <row r="114" spans="1:13" x14ac:dyDescent="0.3">
      <c r="A114" s="2" t="s">
        <v>10</v>
      </c>
      <c r="B114" s="2" t="s">
        <v>206</v>
      </c>
      <c r="C114" s="2">
        <v>82611</v>
      </c>
      <c r="D114" s="2">
        <v>83339</v>
      </c>
      <c r="E114" s="2" t="s">
        <v>22</v>
      </c>
      <c r="F114" s="2">
        <f t="shared" si="3"/>
        <v>729</v>
      </c>
      <c r="G114" s="5" t="s">
        <v>23</v>
      </c>
      <c r="H114" s="1" t="s">
        <v>14</v>
      </c>
      <c r="I114" s="8" t="s">
        <v>18</v>
      </c>
      <c r="J114" s="8"/>
      <c r="K114" s="8"/>
      <c r="L114" s="8"/>
      <c r="M114" s="8" t="s">
        <v>32</v>
      </c>
    </row>
    <row r="115" spans="1:13" x14ac:dyDescent="0.3">
      <c r="A115" s="2" t="s">
        <v>10</v>
      </c>
      <c r="B115" s="2" t="s">
        <v>209</v>
      </c>
      <c r="C115" s="2">
        <v>83341</v>
      </c>
      <c r="D115" s="2">
        <v>84201</v>
      </c>
      <c r="E115" s="2" t="s">
        <v>22</v>
      </c>
      <c r="F115" s="2">
        <f t="shared" si="3"/>
        <v>861</v>
      </c>
      <c r="G115" s="5" t="s">
        <v>23</v>
      </c>
      <c r="H115" s="1" t="s">
        <v>14</v>
      </c>
      <c r="I115" s="8" t="s">
        <v>18</v>
      </c>
      <c r="J115" s="8"/>
      <c r="K115" s="8"/>
      <c r="L115" s="8" t="s">
        <v>207</v>
      </c>
      <c r="M115" s="8" t="s">
        <v>208</v>
      </c>
    </row>
    <row r="116" spans="1:13" x14ac:dyDescent="0.3">
      <c r="A116" s="2" t="s">
        <v>10</v>
      </c>
      <c r="B116" s="2" t="s">
        <v>227</v>
      </c>
      <c r="C116" s="2">
        <v>84306</v>
      </c>
      <c r="D116" s="2">
        <v>84351</v>
      </c>
      <c r="E116" s="2" t="s">
        <v>12</v>
      </c>
      <c r="F116" s="2">
        <f t="shared" si="3"/>
        <v>46</v>
      </c>
      <c r="G116" s="4" t="s">
        <v>17</v>
      </c>
      <c r="H116" s="1" t="s">
        <v>14</v>
      </c>
      <c r="I116" s="8" t="s">
        <v>18</v>
      </c>
      <c r="J116" s="8"/>
      <c r="K116" s="8"/>
      <c r="L116" s="8" t="s">
        <v>210</v>
      </c>
      <c r="M116" s="8" t="s">
        <v>211</v>
      </c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2020-07-20T00:41:00Z</dcterms:created>
  <dcterms:modified xsi:type="dcterms:W3CDTF">2020-09-24T08:36:31Z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